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nu" sheetId="1" r:id="rId4"/>
    <sheet state="visible" name="How to Use This Template" sheetId="2" r:id="rId5"/>
    <sheet state="visible" name="Vendor Scoring Template" sheetId="3" r:id="rId6"/>
    <sheet state="visible" name="Dashboard" sheetId="4" r:id="rId7"/>
    <sheet state="hidden" name="Sheet2" sheetId="5" r:id="rId8"/>
  </sheets>
  <definedNames/>
  <calcPr/>
</workbook>
</file>

<file path=xl/sharedStrings.xml><?xml version="1.0" encoding="utf-8"?>
<sst xmlns="http://schemas.openxmlformats.org/spreadsheetml/2006/main" count="409" uniqueCount="99">
  <si>
    <t>How to Use This Template</t>
  </si>
  <si>
    <t>Vendor Scoring Template</t>
  </si>
  <si>
    <t>Vendor Evaluation Dashboard</t>
  </si>
  <si>
    <t>Outcomes achieved</t>
  </si>
  <si>
    <t>1. Enter Details: Open the Vendor Scoring Template and fill in the vendor name and the solution you are evaluating.</t>
  </si>
  <si>
    <t>2. Rate &amp; Prioritize: For each feature, mark its availability (Yes, Possible, or No) and set its priority (Low, Medium, or High).</t>
  </si>
  <si>
    <t>3. The sheet will automatically calculate a score for each feature and category, ending in a total Cumulative Vendor Score</t>
  </si>
  <si>
    <t>4. Compare Results: Go to the Dashboard to see a summary of all scores and select the vendor that best fits your needs.</t>
  </si>
  <si>
    <r>
      <rPr>
        <rFont val="Century Gothic"/>
        <color theme="1"/>
        <sz val="11.0"/>
      </rPr>
      <t xml:space="preserve">                                                                                   </t>
    </r>
    <r>
      <rPr>
        <rFont val="Century Gothic"/>
        <b/>
        <color theme="1"/>
        <sz val="22.0"/>
      </rPr>
      <t xml:space="preserve">            </t>
    </r>
  </si>
  <si>
    <r>
      <rPr>
        <rFont val="Century Gothic"/>
        <b/>
        <color theme="1"/>
        <sz val="11.0"/>
      </rPr>
      <t>Vendor Name
Solution Name
Logo</t>
    </r>
    <r>
      <rPr>
        <rFont val="Century Gothic"/>
        <color theme="1"/>
        <sz val="11.0"/>
      </rPr>
      <t xml:space="preserve">
</t>
    </r>
  </si>
  <si>
    <t>HighRadius</t>
  </si>
  <si>
    <t>Vendor 2</t>
  </si>
  <si>
    <t>Vendor 3</t>
  </si>
  <si>
    <t>Vendor 4</t>
  </si>
  <si>
    <t>Vendor 5</t>
  </si>
  <si>
    <t>Credit Management Software</t>
  </si>
  <si>
    <t>Solution 2</t>
  </si>
  <si>
    <t>Solution 3</t>
  </si>
  <si>
    <t>Solution 4</t>
  </si>
  <si>
    <t>Solution 5</t>
  </si>
  <si>
    <t>Vendor Logo 2</t>
  </si>
  <si>
    <t>Vendor Logo 3</t>
  </si>
  <si>
    <t>Vendor Logo 4</t>
  </si>
  <si>
    <t>Vendor Logo 5</t>
  </si>
  <si>
    <t>Features</t>
  </si>
  <si>
    <t>Weightage</t>
  </si>
  <si>
    <t>Feature Availability</t>
  </si>
  <si>
    <t>Priority</t>
  </si>
  <si>
    <t>Automated feature score</t>
  </si>
  <si>
    <t>Customizable online credit application with mandatory fields</t>
  </si>
  <si>
    <t>Yes</t>
  </si>
  <si>
    <t>High</t>
  </si>
  <si>
    <t>Possible</t>
  </si>
  <si>
    <t>Ability for prospects to upload supporting documents, bank &amp; trade references in the application</t>
  </si>
  <si>
    <t>Prioritized list of customer accounts for analysts to review</t>
  </si>
  <si>
    <t>Automated emails to Customers with details on their approved Credit Limits, Payment Terms, etc.</t>
  </si>
  <si>
    <t>Automated gathering of Credit Reports from Credit agencies</t>
  </si>
  <si>
    <t>Medium</t>
  </si>
  <si>
    <t>Real-time Risk Alert Monitoring</t>
  </si>
  <si>
    <t>Automated extraction of customer's Financial Statements from public sources</t>
  </si>
  <si>
    <t>AI based data capture from uploaded financial statements</t>
  </si>
  <si>
    <t>Customer Hierarchy Management credit risk of customers that are related to each other</t>
  </si>
  <si>
    <t>AI-based Credit Limit Suggestions</t>
  </si>
  <si>
    <t>AI-Driven Prediction of Upcoming Blocked Orders</t>
  </si>
  <si>
    <t>Ability to upload invoices directly into the AP portals</t>
  </si>
  <si>
    <t>Store and manage Collaterals &amp; Securities</t>
  </si>
  <si>
    <t>Automate maintaining insurance against high-risk and high-revenue accounts.</t>
  </si>
  <si>
    <t>Fully configurable credit scoring algorithms based on various sources like credit reports, financials, credit application attributes etc.</t>
  </si>
  <si>
    <t>Automate the gathering of Credit Reports from Trade Associations across various industries</t>
  </si>
  <si>
    <t>Total functionality score</t>
  </si>
  <si>
    <t>Integrations Supported</t>
  </si>
  <si>
    <t>Importance</t>
  </si>
  <si>
    <t>Major ERPs (SAP, Oracle, Infor, NetSuite, MS Dynamics)</t>
  </si>
  <si>
    <t>API</t>
  </si>
  <si>
    <t>SFTP</t>
  </si>
  <si>
    <t>In-built</t>
  </si>
  <si>
    <t>Banks</t>
  </si>
  <si>
    <t>Third Party Agencies</t>
  </si>
  <si>
    <t>Credit Agencies</t>
  </si>
  <si>
    <t>Total Integration Score</t>
  </si>
  <si>
    <t>Pricing</t>
  </si>
  <si>
    <t>Present (Yes -Y, No -N, Possible - P)</t>
  </si>
  <si>
    <t>Monthly charges</t>
  </si>
  <si>
    <t>Data migration charges</t>
  </si>
  <si>
    <t>Maintenance charges</t>
  </si>
  <si>
    <t>Total Pricing Score</t>
  </si>
  <si>
    <t>Implementation</t>
  </si>
  <si>
    <t>Provides implementation timeline</t>
  </si>
  <si>
    <t>Less involvement required from internal IT team</t>
  </si>
  <si>
    <t>Implementation charges</t>
  </si>
  <si>
    <t>Total implementation score</t>
  </si>
  <si>
    <t>Trainings Provided</t>
  </si>
  <si>
    <t>Self-help resources</t>
  </si>
  <si>
    <t>Live online training sessions</t>
  </si>
  <si>
    <t>In-person training</t>
  </si>
  <si>
    <t>Total training score</t>
  </si>
  <si>
    <t>Customer Support</t>
  </si>
  <si>
    <t>Greviance redressal time</t>
  </si>
  <si>
    <t>Server up-time</t>
  </si>
  <si>
    <t>Customer query TAT</t>
  </si>
  <si>
    <t>Periodic upgrades</t>
  </si>
  <si>
    <t>Security measures (e.g. encryption)</t>
  </si>
  <si>
    <t>Total customer support score</t>
  </si>
  <si>
    <t>Total Score</t>
  </si>
  <si>
    <t>l</t>
  </si>
  <si>
    <t>"Please note that the HighRadius feature availability and scores are illustrative, which you can modify as needed.</t>
  </si>
  <si>
    <t>Dashboard Comparison of Credit Management Solutions</t>
  </si>
  <si>
    <t>Vendor Name</t>
  </si>
  <si>
    <t>Parameter/Solution Name</t>
  </si>
  <si>
    <t>Total Feature Score</t>
  </si>
  <si>
    <t>Integrations Score</t>
  </si>
  <si>
    <t>Pricing Score</t>
  </si>
  <si>
    <t>Implementation Score</t>
  </si>
  <si>
    <t>Training Score</t>
  </si>
  <si>
    <t>Customer Support Score</t>
  </si>
  <si>
    <t>Total</t>
  </si>
  <si>
    <t>Y</t>
  </si>
  <si>
    <t>N</t>
  </si>
  <si>
    <t>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</si>
</sst>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1.0"/>
      <color theme="1"/>
      <name val="Calibri"/>
      <scheme val="minor"/>
    </font>
    <font>
      <sz val="11.0"/>
      <color theme="1"/>
      <name val="Calibri"/>
    </font>
    <font>
      <b/>
      <u/>
      <sz val="14.0"/>
      <color rgb="FF0000FF"/>
      <name val="Calibri"/>
    </font>
    <font/>
    <font>
      <b/>
      <u/>
      <sz val="13.0"/>
      <color theme="10"/>
      <name val="Calibri"/>
    </font>
    <font>
      <b/>
      <sz val="16.0"/>
      <color theme="4"/>
      <name val="Calibri"/>
    </font>
    <font>
      <u/>
      <sz val="11.0"/>
      <color theme="1"/>
      <name val="Calibri"/>
    </font>
    <font>
      <sz val="11.0"/>
      <color theme="1"/>
      <name val="Century Gothic"/>
    </font>
    <font>
      <b/>
      <sz val="22.0"/>
      <color rgb="FFE07D10"/>
      <name val="Century Gothic"/>
    </font>
    <font>
      <b/>
      <sz val="11.0"/>
      <color theme="1"/>
      <name val="Century Gothic"/>
    </font>
    <font>
      <sz val="9.0"/>
      <color theme="1"/>
      <name val="Century Gothic"/>
    </font>
    <font>
      <b/>
      <color theme="1"/>
      <name val="Century Gothic"/>
    </font>
    <font>
      <b/>
      <sz val="9.0"/>
      <color theme="1"/>
      <name val="Century Gothic"/>
    </font>
    <font>
      <b/>
      <sz val="12.0"/>
      <color theme="1"/>
      <name val="Century Gothic"/>
    </font>
    <font>
      <b/>
      <sz val="14.0"/>
      <color rgb="FFFC7500"/>
      <name val="Century Gothic"/>
    </font>
    <font>
      <b/>
      <sz val="10.0"/>
      <color theme="1"/>
      <name val="Century Gothic"/>
    </font>
    <font>
      <b/>
      <sz val="10.0"/>
      <color theme="0"/>
      <name val="Century Gothic"/>
    </font>
    <font>
      <sz val="10.0"/>
      <color theme="1"/>
      <name val="Century Gothic"/>
    </font>
    <font>
      <b/>
      <sz val="10.0"/>
      <color rgb="FFFFFFFF"/>
      <name val="Century Gothic"/>
    </font>
    <font>
      <b/>
      <sz val="13.0"/>
      <color theme="1"/>
      <name val="Century Gothic"/>
    </font>
  </fonts>
  <fills count="13">
    <fill>
      <patternFill patternType="none"/>
    </fill>
    <fill>
      <patternFill patternType="lightGray"/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DBDBD"/>
        <bgColor rgb="FFBDBDBD"/>
      </patternFill>
    </fill>
    <fill>
      <patternFill patternType="solid">
        <fgColor rgb="FFF3F3F3"/>
        <bgColor rgb="FFF3F3F3"/>
      </patternFill>
    </fill>
    <fill>
      <patternFill patternType="solid">
        <fgColor rgb="FFD8D8D8"/>
        <bgColor rgb="FFD8D8D8"/>
      </patternFill>
    </fill>
    <fill>
      <patternFill patternType="solid">
        <fgColor rgb="FFF4B083"/>
        <bgColor rgb="FFF4B083"/>
      </patternFill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  <fill>
      <patternFill patternType="solid">
        <fgColor rgb="FFFC7500"/>
        <bgColor rgb="FFFC7500"/>
      </patternFill>
    </fill>
  </fills>
  <borders count="41">
    <border/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bottom/>
    </border>
    <border>
      <bottom/>
    </border>
    <border>
      <right/>
      <bottom/>
    </border>
    <border>
      <left/>
      <top/>
    </border>
    <border>
      <top/>
    </border>
    <border>
      <right/>
      <top/>
    </border>
    <border>
      <lef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/>
    </border>
    <border>
      <right/>
    </border>
    <border>
      <left style="medium">
        <color rgb="FFCCCCCC"/>
      </left>
      <top style="medium">
        <color rgb="FFCCCCCC"/>
      </top>
      <bottom style="medium">
        <color rgb="FFCCCCCC"/>
      </bottom>
    </border>
    <border>
      <top style="medium">
        <color rgb="FFCCCCCC"/>
      </top>
      <bottom style="medium">
        <color rgb="FFCCCCCC"/>
      </bottom>
    </border>
    <border>
      <right style="thick">
        <color rgb="FF999999"/>
      </right>
      <top style="medium">
        <color rgb="FFCCCCCC"/>
      </top>
      <bottom style="medium">
        <color rgb="FFCCCCCC"/>
      </bottom>
    </border>
    <border>
      <left/>
      <right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right style="thin">
        <color theme="0"/>
      </right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</borders>
  <cellStyleXfs count="1">
    <xf borderId="0" fillId="0" fontId="0" numFmtId="0" applyAlignment="1" applyFont="1"/>
  </cellStyleXfs>
  <cellXfs count="1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2" fillId="3" fontId="4" numFmtId="0" xfId="0" applyAlignment="1" applyBorder="1" applyFont="1">
      <alignment horizontal="center" vertical="center"/>
    </xf>
    <xf borderId="8" fillId="4" fontId="5" numFmtId="0" xfId="0" applyAlignment="1" applyBorder="1" applyFill="1" applyFont="1">
      <alignment horizontal="center" readingOrder="0" vertic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8" fillId="5" fontId="5" numFmtId="0" xfId="0" applyAlignment="1" applyBorder="1" applyFill="1" applyFont="1">
      <alignment horizontal="center" readingOrder="0" vertical="center"/>
    </xf>
    <xf borderId="1" fillId="2" fontId="6" numFmtId="0" xfId="0" applyBorder="1" applyFont="1"/>
    <xf borderId="1" fillId="2" fontId="7" numFmtId="0" xfId="0" applyBorder="1" applyFont="1"/>
    <xf borderId="0" fillId="0" fontId="7" numFmtId="0" xfId="0" applyFont="1"/>
    <xf borderId="1" fillId="2" fontId="8" numFmtId="0" xfId="0" applyAlignment="1" applyBorder="1" applyFont="1">
      <alignment vertical="center"/>
    </xf>
    <xf borderId="12" fillId="2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8" fillId="2" fontId="8" numFmtId="0" xfId="0" applyAlignment="1" applyBorder="1" applyFont="1">
      <alignment horizontal="center" vertical="center"/>
    </xf>
    <xf borderId="15" fillId="2" fontId="7" numFmtId="0" xfId="0" applyBorder="1" applyFont="1"/>
    <xf borderId="16" fillId="0" fontId="3" numFmtId="0" xfId="0" applyBorder="1" applyFont="1"/>
    <xf borderId="17" fillId="0" fontId="3" numFmtId="0" xfId="0" applyBorder="1" applyFont="1"/>
    <xf borderId="12" fillId="2" fontId="7" numFmtId="0" xfId="0" applyBorder="1" applyFont="1"/>
    <xf borderId="18" fillId="2" fontId="9" numFmtId="0" xfId="0" applyAlignment="1" applyBorder="1" applyFon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14" fillId="2" fontId="7" numFmtId="0" xfId="0" applyBorder="1" applyFont="1"/>
    <xf borderId="1" fillId="2" fontId="7" numFmtId="0" xfId="0" applyAlignment="1" applyBorder="1" applyFont="1">
      <alignment shrinkToFit="0" wrapText="1"/>
    </xf>
    <xf borderId="1" fillId="4" fontId="7" numFmtId="0" xfId="0" applyBorder="1" applyFont="1"/>
    <xf borderId="21" fillId="2" fontId="7" numFmtId="0" xfId="0" applyBorder="1" applyFont="1"/>
    <xf borderId="22" fillId="6" fontId="7" numFmtId="0" xfId="0" applyAlignment="1" applyBorder="1" applyFill="1" applyFont="1">
      <alignment horizontal="left" readingOrder="0" shrinkToFit="0" vertical="center" wrapText="1"/>
    </xf>
    <xf borderId="23" fillId="0" fontId="3" numFmtId="0" xfId="0" applyBorder="1" applyFont="1"/>
    <xf borderId="24" fillId="0" fontId="3" numFmtId="0" xfId="0" applyBorder="1" applyFont="1"/>
    <xf borderId="25" fillId="0" fontId="7" numFmtId="0" xfId="0" applyAlignment="1" applyBorder="1" applyFont="1">
      <alignment horizontal="left" vertical="center"/>
    </xf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22" fillId="5" fontId="7" numFmtId="0" xfId="0" applyAlignment="1" applyBorder="1" applyFont="1">
      <alignment horizontal="center" shrinkToFit="0" vertical="center" wrapText="1"/>
    </xf>
    <xf borderId="31" fillId="5" fontId="7" numFmtId="0" xfId="0" applyAlignment="1" applyBorder="1" applyFont="1">
      <alignment horizontal="center" vertical="center"/>
    </xf>
    <xf borderId="32" fillId="5" fontId="9" numFmtId="0" xfId="0" applyAlignment="1" applyBorder="1" applyFont="1">
      <alignment horizontal="center" vertical="center"/>
    </xf>
    <xf borderId="33" fillId="0" fontId="3" numFmtId="0" xfId="0" applyBorder="1" applyFont="1"/>
    <xf borderId="34" fillId="0" fontId="3" numFmtId="0" xfId="0" applyBorder="1" applyFont="1"/>
    <xf borderId="35" fillId="0" fontId="3" numFmtId="0" xfId="0" applyBorder="1" applyFont="1"/>
    <xf borderId="32" fillId="7" fontId="9" numFmtId="0" xfId="0" applyAlignment="1" applyBorder="1" applyFill="1" applyFont="1">
      <alignment horizontal="center" shrinkToFit="0" vertical="center" wrapText="1"/>
    </xf>
    <xf borderId="32" fillId="7" fontId="9" numFmtId="0" xfId="0" applyAlignment="1" applyBorder="1" applyFont="1">
      <alignment horizontal="center" vertical="center"/>
    </xf>
    <xf borderId="22" fillId="5" fontId="7" numFmtId="0" xfId="0" applyAlignment="1" applyBorder="1" applyFont="1">
      <alignment horizontal="center" vertical="center"/>
    </xf>
    <xf borderId="22" fillId="5" fontId="9" numFmtId="0" xfId="0" applyAlignment="1" applyBorder="1" applyFont="1">
      <alignment horizontal="center" vertical="center"/>
    </xf>
    <xf borderId="36" fillId="0" fontId="3" numFmtId="0" xfId="0" applyBorder="1" applyFont="1"/>
    <xf borderId="22" fillId="5" fontId="9" numFmtId="0" xfId="0" applyAlignment="1" applyBorder="1" applyFont="1">
      <alignment horizontal="center" shrinkToFit="0" vertical="center" wrapText="1"/>
    </xf>
    <xf borderId="25" fillId="7" fontId="9" numFmtId="0" xfId="0" applyAlignment="1" applyBorder="1" applyFont="1">
      <alignment horizontal="left" vertical="center"/>
    </xf>
    <xf borderId="31" fillId="7" fontId="9" numFmtId="0" xfId="0" applyAlignment="1" applyBorder="1" applyFont="1">
      <alignment horizontal="center" shrinkToFit="0" vertical="center" wrapText="1"/>
    </xf>
    <xf borderId="22" fillId="7" fontId="9" numFmtId="0" xfId="0" applyAlignment="1" applyBorder="1" applyFont="1">
      <alignment horizontal="center" shrinkToFit="0" wrapText="1"/>
    </xf>
    <xf borderId="22" fillId="7" fontId="9" numFmtId="0" xfId="0" applyAlignment="1" applyBorder="1" applyFont="1">
      <alignment horizontal="center" shrinkToFit="0" vertical="center" wrapText="1"/>
    </xf>
    <xf borderId="25" fillId="8" fontId="7" numFmtId="0" xfId="0" applyAlignment="1" applyBorder="1" applyFill="1" applyFont="1">
      <alignment horizontal="left" vertical="center"/>
    </xf>
    <xf borderId="25" fillId="5" fontId="9" numFmtId="0" xfId="0" applyAlignment="1" applyBorder="1" applyFont="1">
      <alignment horizontal="center" vertical="center"/>
    </xf>
    <xf borderId="32" fillId="7" fontId="10" numFmtId="0" xfId="0" applyAlignment="1" applyBorder="1" applyFont="1">
      <alignment horizontal="center" shrinkToFit="0" vertical="center" wrapText="1"/>
    </xf>
    <xf borderId="25" fillId="7" fontId="7" numFmtId="9" xfId="0" applyAlignment="1" applyBorder="1" applyFont="1" applyNumberFormat="1">
      <alignment horizontal="center" readingOrder="0" vertical="center"/>
    </xf>
    <xf borderId="25" fillId="7" fontId="7" numFmtId="0" xfId="0" applyAlignment="1" applyBorder="1" applyFont="1">
      <alignment horizontal="center" readingOrder="0" vertical="center"/>
    </xf>
    <xf borderId="25" fillId="7" fontId="7" numFmtId="0" xfId="0" applyAlignment="1" applyBorder="1" applyFont="1">
      <alignment horizontal="center" vertical="center"/>
    </xf>
    <xf borderId="32" fillId="7" fontId="7" numFmtId="0" xfId="0" applyAlignment="1" applyBorder="1" applyFont="1">
      <alignment horizontal="center"/>
    </xf>
    <xf borderId="32" fillId="5" fontId="9" numFmtId="0" xfId="0" applyAlignment="1" applyBorder="1" applyFont="1">
      <alignment horizontal="center" shrinkToFit="0" wrapText="1"/>
    </xf>
    <xf borderId="32" fillId="5" fontId="10" numFmtId="0" xfId="0" applyAlignment="1" applyBorder="1" applyFont="1">
      <alignment horizontal="center" shrinkToFit="0" vertical="center" wrapText="1"/>
    </xf>
    <xf borderId="25" fillId="5" fontId="7" numFmtId="9" xfId="0" applyAlignment="1" applyBorder="1" applyFont="1" applyNumberFormat="1">
      <alignment horizontal="center" vertical="center"/>
    </xf>
    <xf borderId="25" fillId="5" fontId="7" numFmtId="0" xfId="0" applyAlignment="1" applyBorder="1" applyFont="1">
      <alignment horizontal="center" vertical="center"/>
    </xf>
    <xf borderId="32" fillId="5" fontId="7" numFmtId="0" xfId="0" applyAlignment="1" applyBorder="1" applyFont="1">
      <alignment horizontal="center"/>
    </xf>
    <xf borderId="25" fillId="7" fontId="7" numFmtId="9" xfId="0" applyAlignment="1" applyBorder="1" applyFont="1" applyNumberFormat="1">
      <alignment horizontal="center" vertical="center"/>
    </xf>
    <xf borderId="25" fillId="5" fontId="7" numFmtId="9" xfId="0" applyAlignment="1" applyBorder="1" applyFont="1" applyNumberFormat="1">
      <alignment horizontal="center" readingOrder="0" vertical="center"/>
    </xf>
    <xf borderId="25" fillId="5" fontId="7" numFmtId="0" xfId="0" applyAlignment="1" applyBorder="1" applyFont="1">
      <alignment horizontal="center" readingOrder="0" vertical="center"/>
    </xf>
    <xf borderId="32" fillId="7" fontId="9" numFmtId="0" xfId="0" applyAlignment="1" applyBorder="1" applyFont="1">
      <alignment horizontal="center" shrinkToFit="0" wrapText="1"/>
    </xf>
    <xf borderId="25" fillId="7" fontId="9" numFmtId="0" xfId="0" applyAlignment="1" applyBorder="1" applyFont="1">
      <alignment horizontal="center"/>
    </xf>
    <xf borderId="25" fillId="7" fontId="11" numFmtId="0" xfId="0" applyAlignment="1" applyBorder="1" applyFont="1">
      <alignment horizontal="center" shrinkToFit="0" wrapText="1"/>
    </xf>
    <xf borderId="25" fillId="0" fontId="1" numFmtId="0" xfId="0" applyBorder="1" applyFont="1"/>
    <xf borderId="32" fillId="5" fontId="10" numFmtId="0" xfId="0" applyAlignment="1" applyBorder="1" applyFont="1">
      <alignment horizontal="center" shrinkToFit="0" wrapText="1"/>
    </xf>
    <xf borderId="25" fillId="5" fontId="7" numFmtId="9" xfId="0" applyAlignment="1" applyBorder="1" applyFont="1" applyNumberFormat="1">
      <alignment horizontal="center"/>
    </xf>
    <xf borderId="25" fillId="5" fontId="7" numFmtId="0" xfId="0" applyAlignment="1" applyBorder="1" applyFont="1">
      <alignment horizontal="center"/>
    </xf>
    <xf borderId="25" fillId="5" fontId="7" numFmtId="0" xfId="0" applyAlignment="1" applyBorder="1" applyFont="1">
      <alignment horizontal="center" readingOrder="0"/>
    </xf>
    <xf borderId="25" fillId="5" fontId="1" numFmtId="0" xfId="0" applyBorder="1" applyFont="1"/>
    <xf borderId="25" fillId="5" fontId="1" numFmtId="9" xfId="0" applyBorder="1" applyFont="1" applyNumberFormat="1"/>
    <xf borderId="32" fillId="7" fontId="10" numFmtId="0" xfId="0" applyAlignment="1" applyBorder="1" applyFont="1">
      <alignment horizontal="center" shrinkToFit="0" vertical="bottom" wrapText="1"/>
    </xf>
    <xf borderId="25" fillId="7" fontId="7" numFmtId="9" xfId="0" applyAlignment="1" applyBorder="1" applyFont="1" applyNumberFormat="1">
      <alignment horizontal="center" readingOrder="0" vertical="bottom"/>
    </xf>
    <xf borderId="25" fillId="7" fontId="7" numFmtId="0" xfId="0" applyAlignment="1" applyBorder="1" applyFont="1">
      <alignment horizontal="center" readingOrder="0" vertical="bottom"/>
    </xf>
    <xf borderId="32" fillId="7" fontId="7" numFmtId="0" xfId="0" applyAlignment="1" applyBorder="1" applyFont="1">
      <alignment horizontal="center" vertical="bottom"/>
    </xf>
    <xf borderId="25" fillId="0" fontId="1" numFmtId="0" xfId="0" applyAlignment="1" applyBorder="1" applyFont="1">
      <alignment vertical="bottom"/>
    </xf>
    <xf borderId="32" fillId="5" fontId="9" numFmtId="0" xfId="0" applyAlignment="1" applyBorder="1" applyFont="1">
      <alignment horizontal="center"/>
    </xf>
    <xf borderId="25" fillId="9" fontId="1" numFmtId="0" xfId="0" applyBorder="1" applyFill="1" applyFont="1"/>
    <xf borderId="32" fillId="0" fontId="12" numFmtId="0" xfId="0" applyAlignment="1" applyBorder="1" applyFont="1">
      <alignment horizontal="center" shrinkToFit="0" wrapText="1"/>
    </xf>
    <xf borderId="25" fillId="0" fontId="9" numFmtId="0" xfId="0" applyAlignment="1" applyBorder="1" applyFont="1">
      <alignment horizontal="center" shrinkToFit="0" wrapText="1"/>
    </xf>
    <xf borderId="32" fillId="0" fontId="10" numFmtId="0" xfId="0" applyAlignment="1" applyBorder="1" applyFont="1">
      <alignment horizontal="center" shrinkToFit="0" wrapText="1"/>
    </xf>
    <xf borderId="25" fillId="0" fontId="9" numFmtId="9" xfId="0" applyAlignment="1" applyBorder="1" applyFont="1" applyNumberFormat="1">
      <alignment horizontal="center" shrinkToFit="0" wrapText="1"/>
    </xf>
    <xf borderId="25" fillId="0" fontId="7" numFmtId="0" xfId="0" applyAlignment="1" applyBorder="1" applyFont="1">
      <alignment horizontal="center"/>
    </xf>
    <xf borderId="32" fillId="0" fontId="7" numFmtId="0" xfId="0" applyAlignment="1" applyBorder="1" applyFont="1">
      <alignment horizontal="center"/>
    </xf>
    <xf borderId="32" fillId="0" fontId="9" numFmtId="0" xfId="0" applyAlignment="1" applyBorder="1" applyFont="1">
      <alignment horizontal="center" shrinkToFit="0" wrapText="1"/>
    </xf>
    <xf borderId="32" fillId="0" fontId="9" numFmtId="0" xfId="0" applyAlignment="1" applyBorder="1" applyFont="1">
      <alignment horizontal="center"/>
    </xf>
    <xf borderId="25" fillId="0" fontId="11" numFmtId="0" xfId="0" applyAlignment="1" applyBorder="1" applyFont="1">
      <alignment horizontal="center" shrinkToFit="0" wrapText="1"/>
    </xf>
    <xf borderId="25" fillId="0" fontId="10" numFmtId="9" xfId="0" applyAlignment="1" applyBorder="1" applyFont="1" applyNumberFormat="1">
      <alignment horizontal="center"/>
    </xf>
    <xf borderId="25" fillId="0" fontId="10" numFmtId="0" xfId="0" applyAlignment="1" applyBorder="1" applyFont="1">
      <alignment horizontal="center"/>
    </xf>
    <xf borderId="32" fillId="0" fontId="10" numFmtId="0" xfId="0" applyAlignment="1" applyBorder="1" applyFont="1">
      <alignment horizontal="center"/>
    </xf>
    <xf borderId="25" fillId="0" fontId="1" numFmtId="9" xfId="0" applyBorder="1" applyFont="1" applyNumberFormat="1"/>
    <xf borderId="32" fillId="0" fontId="11" numFmtId="0" xfId="0" applyAlignment="1" applyBorder="1" applyFont="1">
      <alignment horizontal="center" shrinkToFit="0" wrapText="1"/>
    </xf>
    <xf borderId="25" fillId="0" fontId="9" numFmtId="0" xfId="0" applyAlignment="1" applyBorder="1" applyFont="1">
      <alignment horizontal="center" shrinkToFit="0" vertical="bottom" wrapText="1"/>
    </xf>
    <xf borderId="25" fillId="5" fontId="7" numFmtId="0" xfId="0" applyAlignment="1" applyBorder="1" applyFont="1">
      <alignment horizontal="center"/>
    </xf>
    <xf borderId="32" fillId="0" fontId="13" numFmtId="0" xfId="0" applyAlignment="1" applyBorder="1" applyFont="1">
      <alignment horizontal="center" shrinkToFit="0" wrapText="1"/>
    </xf>
    <xf borderId="25" fillId="0" fontId="13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left" vertical="center"/>
    </xf>
    <xf borderId="37" fillId="0" fontId="7" numFmtId="0" xfId="0" applyAlignment="1" applyBorder="1" applyFont="1">
      <alignment horizontal="left" vertical="center"/>
    </xf>
    <xf borderId="38" fillId="0" fontId="7" numFmtId="0" xfId="0" applyAlignment="1" applyBorder="1" applyFont="1">
      <alignment horizontal="left" vertical="center"/>
    </xf>
    <xf borderId="39" fillId="0" fontId="7" numFmtId="0" xfId="0" applyAlignment="1" applyBorder="1" applyFont="1">
      <alignment horizontal="left" vertical="center"/>
    </xf>
    <xf borderId="40" fillId="0" fontId="7" numFmtId="0" xfId="0" applyAlignment="1" applyBorder="1" applyFont="1">
      <alignment horizontal="left" vertical="center"/>
    </xf>
    <xf borderId="0" fillId="0" fontId="1" numFmtId="0" xfId="0" applyFont="1"/>
    <xf borderId="0" fillId="10" fontId="1" numFmtId="0" xfId="0" applyAlignment="1" applyFill="1" applyFont="1">
      <alignment readingOrder="0" shrinkToFit="0" wrapText="1"/>
    </xf>
    <xf borderId="0" fillId="7" fontId="1" numFmtId="0" xfId="0" applyFont="1"/>
    <xf borderId="0" fillId="0" fontId="14" numFmtId="0" xfId="0" applyFont="1"/>
    <xf borderId="25" fillId="11" fontId="15" numFmtId="0" xfId="0" applyAlignment="1" applyBorder="1" applyFill="1" applyFont="1">
      <alignment shrinkToFit="0" vertical="center" wrapText="1"/>
    </xf>
    <xf borderId="14" fillId="12" fontId="16" numFmtId="0" xfId="0" applyAlignment="1" applyBorder="1" applyFill="1" applyFont="1">
      <alignment horizontal="center" shrinkToFit="0" vertical="center" wrapText="1"/>
    </xf>
    <xf borderId="0" fillId="0" fontId="17" numFmtId="0" xfId="0" applyAlignment="1" applyFont="1">
      <alignment horizontal="center" vertical="center"/>
    </xf>
    <xf borderId="14" fillId="12" fontId="18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vertical="center"/>
    </xf>
    <xf borderId="1" fillId="5" fontId="7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39" fillId="0" fontId="1" numFmtId="0" xfId="0" applyBorder="1" applyFont="1"/>
    <xf borderId="40" fillId="0" fontId="1" numFmtId="0" xfId="0" applyBorder="1" applyFont="1"/>
    <xf borderId="38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9"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FE7712"/>
          <bgColor rgb="FFFE7712"/>
        </patternFill>
      </fill>
      <border/>
    </dxf>
    <dxf>
      <font/>
      <fill>
        <patternFill patternType="solid">
          <fgColor rgb="FFA8D08D"/>
          <bgColor rgb="FFA8D08D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2">
    <tableStyle count="2" pivot="0" name="Dashboard-style">
      <tableStyleElement dxfId="4" type="firstRowStripe"/>
      <tableStyleElement dxfId="5" type="secondRowStripe"/>
    </tableStyle>
    <tableStyle count="3" pivot="0" name="Sheet2-style">
      <tableStyleElement dxfId="6" type="headerRow"/>
      <tableStyleElement dxfId="7" type="firstRowStripe"/>
      <tableStyleElement dxfId="8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4.png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#Menu!A1" TargetMode="External"/><Relationship Id="rId2" Type="http://schemas.openxmlformats.org/officeDocument/2006/relationships/hyperlink" Target="#DashBoard!A1" TargetMode="External"/><Relationship Id="rId3" Type="http://schemas.openxmlformats.org/officeDocument/2006/relationships/hyperlink" Target="#'Vendor%20Scoring%20Template'!A1" TargetMode="Externa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hyperlink" Target="#'How%20to%20Use%20This%20Template'!A1" TargetMode="External"/><Relationship Id="rId2" Type="http://schemas.openxmlformats.org/officeDocument/2006/relationships/hyperlink" Target="#Menu!A1" TargetMode="External"/><Relationship Id="rId3" Type="http://schemas.openxmlformats.org/officeDocument/2006/relationships/hyperlink" Target="#DashBoard!A1" TargetMode="External"/><Relationship Id="rId4" Type="http://schemas.openxmlformats.org/officeDocument/2006/relationships/image" Target="../media/image3.png"/><Relationship Id="rId5" Type="http://schemas.openxmlformats.org/officeDocument/2006/relationships/image" Target="../media/image5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342900</xdr:colOff>
      <xdr:row>20</xdr:row>
      <xdr:rowOff>142875</xdr:rowOff>
    </xdr:from>
    <xdr:ext cx="5486400" cy="254317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323850</xdr:colOff>
      <xdr:row>20</xdr:row>
      <xdr:rowOff>142875</xdr:rowOff>
    </xdr:from>
    <xdr:ext cx="5791200" cy="254317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390525</xdr:colOff>
      <xdr:row>0</xdr:row>
      <xdr:rowOff>123825</xdr:rowOff>
    </xdr:from>
    <xdr:ext cx="5543550" cy="3571875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590550</xdr:colOff>
      <xdr:row>7</xdr:row>
      <xdr:rowOff>171450</xdr:rowOff>
    </xdr:from>
    <xdr:ext cx="1400175" cy="581025"/>
    <xdr:sp>
      <xdr:nvSpPr>
        <xdr:cNvPr id="3" name="Shape 3">
          <a:hlinkClick r:id="rId1"/>
        </xdr:cNvPr>
        <xdr:cNvSpPr/>
      </xdr:nvSpPr>
      <xdr:spPr>
        <a:xfrm>
          <a:off x="4650675" y="3494250"/>
          <a:ext cx="1390650" cy="571500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b="1"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Back to Menu</a:t>
          </a:r>
          <a:endParaRPr b="1" sz="1100"/>
        </a:p>
      </xdr:txBody>
    </xdr:sp>
    <xdr:clientData fLocksWithSheet="0"/>
  </xdr:oneCellAnchor>
  <xdr:oneCellAnchor>
    <xdr:from>
      <xdr:col>8</xdr:col>
      <xdr:colOff>238125</xdr:colOff>
      <xdr:row>7</xdr:row>
      <xdr:rowOff>171450</xdr:rowOff>
    </xdr:from>
    <xdr:ext cx="1457325" cy="581025"/>
    <xdr:sp>
      <xdr:nvSpPr>
        <xdr:cNvPr id="4" name="Shape 4">
          <a:hlinkClick r:id="rId2"/>
        </xdr:cNvPr>
        <xdr:cNvSpPr/>
      </xdr:nvSpPr>
      <xdr:spPr>
        <a:xfrm>
          <a:off x="4622100" y="3494250"/>
          <a:ext cx="1447800" cy="571500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b="1"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Dashboard View</a:t>
          </a:r>
          <a:endParaRPr b="1" sz="1100"/>
        </a:p>
      </xdr:txBody>
    </xdr:sp>
    <xdr:clientData fLocksWithSheet="0"/>
  </xdr:oneCellAnchor>
  <xdr:oneCellAnchor>
    <xdr:from>
      <xdr:col>10</xdr:col>
      <xdr:colOff>561975</xdr:colOff>
      <xdr:row>7</xdr:row>
      <xdr:rowOff>171450</xdr:rowOff>
    </xdr:from>
    <xdr:ext cx="1400175" cy="590550"/>
    <xdr:sp>
      <xdr:nvSpPr>
        <xdr:cNvPr id="5" name="Shape 5">
          <a:hlinkClick r:id="rId3"/>
        </xdr:cNvPr>
        <xdr:cNvSpPr/>
      </xdr:nvSpPr>
      <xdr:spPr>
        <a:xfrm>
          <a:off x="4650675" y="3489488"/>
          <a:ext cx="1390650" cy="581025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b="1"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Vendor Scoring Template</a:t>
          </a:r>
          <a:endParaRPr b="1"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952500</xdr:colOff>
      <xdr:row>0</xdr:row>
      <xdr:rowOff>0</xdr:rowOff>
    </xdr:from>
    <xdr:ext cx="1104900" cy="552450"/>
    <xdr:sp>
      <xdr:nvSpPr>
        <xdr:cNvPr id="6" name="Shape 6">
          <a:hlinkClick r:id="rId1"/>
        </xdr:cNvPr>
        <xdr:cNvSpPr/>
      </xdr:nvSpPr>
      <xdr:spPr>
        <a:xfrm>
          <a:off x="4798313" y="3508538"/>
          <a:ext cx="1095375" cy="542925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b="1"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How to Use This Template</a:t>
          </a:r>
          <a:endParaRPr b="1" sz="1000"/>
        </a:p>
      </xdr:txBody>
    </xdr:sp>
    <xdr:clientData fLocksWithSheet="0"/>
  </xdr:oneCellAnchor>
  <xdr:oneCellAnchor>
    <xdr:from>
      <xdr:col>6</xdr:col>
      <xdr:colOff>914400</xdr:colOff>
      <xdr:row>0</xdr:row>
      <xdr:rowOff>0</xdr:rowOff>
    </xdr:from>
    <xdr:ext cx="1009650" cy="552450"/>
    <xdr:sp>
      <xdr:nvSpPr>
        <xdr:cNvPr id="7" name="Shape 7">
          <a:hlinkClick r:id="rId2"/>
        </xdr:cNvPr>
        <xdr:cNvSpPr/>
      </xdr:nvSpPr>
      <xdr:spPr>
        <a:xfrm>
          <a:off x="4845938" y="3508538"/>
          <a:ext cx="1000125" cy="542925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b="1"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Back to Menu</a:t>
          </a:r>
          <a:endParaRPr b="1" sz="1000"/>
        </a:p>
      </xdr:txBody>
    </xdr:sp>
    <xdr:clientData fLocksWithSheet="0"/>
  </xdr:oneCellAnchor>
  <xdr:oneCellAnchor>
    <xdr:from>
      <xdr:col>18</xdr:col>
      <xdr:colOff>28575</xdr:colOff>
      <xdr:row>0</xdr:row>
      <xdr:rowOff>0</xdr:rowOff>
    </xdr:from>
    <xdr:ext cx="1095375" cy="552450"/>
    <xdr:sp>
      <xdr:nvSpPr>
        <xdr:cNvPr id="8" name="Shape 8">
          <a:hlinkClick r:id="rId3"/>
        </xdr:cNvPr>
        <xdr:cNvSpPr/>
      </xdr:nvSpPr>
      <xdr:spPr>
        <a:xfrm>
          <a:off x="4803075" y="3508538"/>
          <a:ext cx="1085850" cy="542925"/>
        </a:xfrm>
        <a:prstGeom prst="roundRect">
          <a:avLst>
            <a:gd fmla="val 16667" name="adj"/>
          </a:avLst>
        </a:prstGeom>
        <a:solidFill>
          <a:srgbClr val="FC7500"/>
        </a:solidFill>
        <a:ln cap="flat" cmpd="sng" w="12700">
          <a:solidFill>
            <a:srgbClr val="FC75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b="1" lang="en-US" sz="10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Dashboard View</a:t>
          </a:r>
          <a:endParaRPr b="1" sz="1000"/>
        </a:p>
      </xdr:txBody>
    </xdr:sp>
    <xdr:clientData fLocksWithSheet="0"/>
  </xdr:oneCellAnchor>
  <xdr:oneCellAnchor>
    <xdr:from>
      <xdr:col>0</xdr:col>
      <xdr:colOff>57150</xdr:colOff>
      <xdr:row>1</xdr:row>
      <xdr:rowOff>28575</xdr:rowOff>
    </xdr:from>
    <xdr:ext cx="2733675" cy="647700"/>
    <xdr:pic>
      <xdr:nvPicPr>
        <xdr:cNvPr id="0" name="image3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1104900</xdr:colOff>
      <xdr:row>7</xdr:row>
      <xdr:rowOff>66675</xdr:rowOff>
    </xdr:from>
    <xdr:ext cx="1514475" cy="352425"/>
    <xdr:pic>
      <xdr:nvPicPr>
        <xdr:cNvPr id="0" name="image5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57150</xdr:rowOff>
    </xdr:from>
    <xdr:ext cx="1504950" cy="352425"/>
    <xdr:pic>
      <xdr:nvPicPr>
        <xdr:cNvPr id="0" name="image6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D7:E7" displayName="Table_1" name="Table_1" id="1">
  <tableColumns count="2">
    <tableColumn name="Column1" id="1"/>
    <tableColumn name="Column2" id="2"/>
  </tableColumns>
  <tableStyleInfo name="Dashboard-style" showColumnStripes="0" showFirstColumn="1" showLastColumn="1" showRowStripes="1"/>
</table>
</file>

<file path=xl/tables/table2.xml><?xml version="1.0" encoding="utf-8"?>
<table xmlns="http://schemas.openxmlformats.org/spreadsheetml/2006/main" ref="A1:C2" displayName="Table_2" name="Table_2" id="2">
  <tableColumns count="3">
    <tableColumn name="Y" id="1"/>
    <tableColumn name="N" id="2"/>
    <tableColumn name="P" id="3"/>
  </tableColumns>
  <tableStyleInfo name="Sheet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1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6" width="9.14"/>
    <col customWidth="1" min="7" max="22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" t="s">
        <v>0</v>
      </c>
      <c r="C7" s="3"/>
      <c r="D7" s="3"/>
      <c r="E7" s="3"/>
      <c r="F7" s="3"/>
      <c r="G7" s="3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5"/>
      <c r="C8" s="6"/>
      <c r="D8" s="6"/>
      <c r="E8" s="6"/>
      <c r="F8" s="6"/>
      <c r="G8" s="6"/>
      <c r="H8" s="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" t="s">
        <v>1</v>
      </c>
      <c r="C10" s="3"/>
      <c r="D10" s="3"/>
      <c r="E10" s="3"/>
      <c r="F10" s="3"/>
      <c r="G10" s="3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5"/>
      <c r="C11" s="6"/>
      <c r="D11" s="6"/>
      <c r="E11" s="6"/>
      <c r="F11" s="6"/>
      <c r="G11" s="6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8" t="s">
        <v>2</v>
      </c>
      <c r="C13" s="3"/>
      <c r="D13" s="3"/>
      <c r="E13" s="3"/>
      <c r="F13" s="3"/>
      <c r="G13" s="3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5"/>
      <c r="C14" s="6"/>
      <c r="D14" s="6"/>
      <c r="E14" s="6"/>
      <c r="F14" s="6"/>
      <c r="G14" s="6"/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0"/>
      <c r="E17" s="10"/>
      <c r="F17" s="10"/>
      <c r="G17" s="10"/>
      <c r="H17" s="1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2"/>
      <c r="C18" s="6"/>
      <c r="D18" s="6"/>
      <c r="E18" s="6"/>
      <c r="F18" s="6"/>
      <c r="G18" s="6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3" t="s">
        <v>3</v>
      </c>
      <c r="C19" s="10"/>
      <c r="D19" s="10"/>
      <c r="E19" s="10"/>
      <c r="F19" s="10"/>
      <c r="G19" s="10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2"/>
      <c r="C20" s="6"/>
      <c r="D20" s="6"/>
      <c r="E20" s="6"/>
      <c r="F20" s="6"/>
      <c r="G20" s="6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7:H8"/>
    <mergeCell ref="B10:H11"/>
    <mergeCell ref="B13:H14"/>
    <mergeCell ref="B17:H18"/>
    <mergeCell ref="B19:H20"/>
  </mergeCells>
  <hyperlinks>
    <hyperlink display="How to Use This Template" location="'How to Use This Template'!A1" ref="B7"/>
    <hyperlink display="Vendor Scoring Template" location="'Vendor Scoring Template'!A1" ref="B10"/>
    <hyperlink display="Vendor Evaluation Dashboard" location="null!A1" ref="B13"/>
  </hyperlinks>
  <printOptions/>
  <pageMargins bottom="0.75" footer="0.0" header="0.0" left="0.7" right="0.7" top="0.75"/>
  <pageSetup orientation="portrait"/>
  <headerFooter>
    <oddFooter>&amp;C000000Classification: CCCCCCPublic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9.14"/>
    <col customWidth="1" min="13" max="13" width="11.57"/>
    <col customWidth="1" min="14" max="26" width="8.71"/>
    <col customWidth="1" hidden="1" min="27" max="27" width="0.14"/>
  </cols>
  <sheetData>
    <row r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</row>
    <row r="2">
      <c r="A2" s="15"/>
      <c r="B2" s="15"/>
      <c r="C2" s="17"/>
      <c r="D2" s="17"/>
      <c r="E2" s="17"/>
      <c r="F2" s="17"/>
      <c r="G2" s="18" t="s">
        <v>0</v>
      </c>
      <c r="H2" s="19"/>
      <c r="I2" s="19"/>
      <c r="J2" s="19"/>
      <c r="K2" s="19"/>
      <c r="L2" s="19"/>
      <c r="M2" s="20"/>
      <c r="N2" s="15"/>
      <c r="O2" s="21"/>
      <c r="P2" s="10"/>
      <c r="Q2" s="10"/>
      <c r="R2" s="10"/>
      <c r="S2" s="10"/>
      <c r="T2" s="10"/>
      <c r="U2" s="11"/>
      <c r="V2" s="15"/>
      <c r="W2" s="15"/>
      <c r="X2" s="15"/>
      <c r="Y2" s="15"/>
      <c r="Z2" s="15"/>
      <c r="AA2" s="16"/>
    </row>
    <row r="3">
      <c r="A3" s="15"/>
      <c r="B3" s="15"/>
      <c r="C3" s="15"/>
      <c r="D3" s="15"/>
      <c r="E3" s="15"/>
      <c r="F3" s="15"/>
      <c r="G3" s="22"/>
      <c r="H3" s="22"/>
      <c r="I3" s="22"/>
      <c r="J3" s="22"/>
      <c r="K3" s="22"/>
      <c r="L3" s="22"/>
      <c r="M3" s="22"/>
      <c r="N3" s="15"/>
      <c r="O3" s="23"/>
      <c r="U3" s="24"/>
      <c r="V3" s="15"/>
      <c r="W3" s="15"/>
      <c r="X3" s="15"/>
      <c r="Y3" s="15"/>
      <c r="Z3" s="15"/>
      <c r="AA3" s="16"/>
    </row>
    <row r="4" ht="57.0" customHeight="1">
      <c r="A4" s="15"/>
      <c r="B4" s="15"/>
      <c r="C4" s="15"/>
      <c r="D4" s="15"/>
      <c r="E4" s="15"/>
      <c r="F4" s="25"/>
      <c r="G4" s="26" t="s">
        <v>4</v>
      </c>
      <c r="H4" s="27"/>
      <c r="I4" s="27"/>
      <c r="J4" s="27"/>
      <c r="K4" s="27"/>
      <c r="L4" s="27"/>
      <c r="M4" s="28"/>
      <c r="N4" s="29"/>
      <c r="O4" s="12"/>
      <c r="P4" s="6"/>
      <c r="Q4" s="6"/>
      <c r="R4" s="6"/>
      <c r="S4" s="6"/>
      <c r="T4" s="6"/>
      <c r="U4" s="7"/>
      <c r="V4" s="30"/>
      <c r="W4" s="30"/>
      <c r="X4" s="30"/>
      <c r="Y4" s="30"/>
      <c r="Z4" s="30"/>
      <c r="AA4" s="15"/>
    </row>
    <row r="5" ht="67.5" customHeight="1">
      <c r="A5" s="15"/>
      <c r="B5" s="15"/>
      <c r="C5" s="15"/>
      <c r="D5" s="15"/>
      <c r="E5" s="15"/>
      <c r="F5" s="25"/>
      <c r="G5" s="26" t="s">
        <v>5</v>
      </c>
      <c r="H5" s="27"/>
      <c r="I5" s="27"/>
      <c r="J5" s="27"/>
      <c r="K5" s="27"/>
      <c r="L5" s="27"/>
      <c r="M5" s="28"/>
      <c r="N5" s="29"/>
      <c r="O5" s="15"/>
      <c r="P5" s="15"/>
      <c r="Q5" s="31"/>
      <c r="R5" s="15"/>
      <c r="S5" s="15"/>
      <c r="T5" s="15"/>
      <c r="U5" s="15"/>
      <c r="V5" s="15"/>
      <c r="W5" s="15"/>
      <c r="X5" s="15"/>
      <c r="Y5" s="15"/>
      <c r="Z5" s="15"/>
      <c r="AA5" s="16"/>
    </row>
    <row r="6" ht="75.0" customHeight="1">
      <c r="A6" s="15"/>
      <c r="B6" s="15"/>
      <c r="C6" s="15"/>
      <c r="D6" s="15"/>
      <c r="E6" s="15"/>
      <c r="F6" s="25"/>
      <c r="G6" s="26" t="s">
        <v>6</v>
      </c>
      <c r="H6" s="27"/>
      <c r="I6" s="27"/>
      <c r="J6" s="27"/>
      <c r="K6" s="27"/>
      <c r="L6" s="27"/>
      <c r="M6" s="28"/>
      <c r="N6" s="29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6"/>
    </row>
    <row r="7" ht="45.0" customHeight="1">
      <c r="A7" s="15"/>
      <c r="B7" s="15"/>
      <c r="C7" s="15"/>
      <c r="D7" s="15"/>
      <c r="E7" s="15"/>
      <c r="F7" s="25"/>
      <c r="G7" s="26" t="s">
        <v>7</v>
      </c>
      <c r="H7" s="27"/>
      <c r="I7" s="27"/>
      <c r="J7" s="27"/>
      <c r="K7" s="27"/>
      <c r="L7" s="27"/>
      <c r="M7" s="28"/>
      <c r="N7" s="29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6"/>
    </row>
    <row r="8" ht="45.0" customHeight="1">
      <c r="A8" s="15"/>
      <c r="B8" s="15"/>
      <c r="C8" s="15"/>
      <c r="D8" s="15"/>
      <c r="E8" s="15"/>
      <c r="F8" s="15"/>
      <c r="G8" s="32"/>
      <c r="H8" s="32"/>
      <c r="I8" s="32"/>
      <c r="J8" s="32"/>
      <c r="K8" s="32"/>
      <c r="L8" s="32"/>
      <c r="M8" s="32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</row>
    <row r="9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</row>
    <row r="1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</row>
    <row r="1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</row>
    <row r="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</row>
    <row r="1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</row>
    <row r="1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6"/>
    </row>
    <row r="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</row>
    <row r="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</row>
    <row r="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</row>
    <row r="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</row>
    <row r="19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</row>
    <row r="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</row>
    <row r="21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</row>
    <row r="22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</row>
    <row r="23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/>
    </row>
    <row r="24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/>
    </row>
    <row r="25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6"/>
    </row>
    <row r="26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</row>
    <row r="27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6"/>
    </row>
    <row r="28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6"/>
    </row>
    <row r="29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6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6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6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6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6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6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6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6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6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6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6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6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6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6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6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6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6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6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6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6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6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6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6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6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6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6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6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6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6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6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6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6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6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6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6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6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6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6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6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6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6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6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6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6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6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6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6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6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6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6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6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6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6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6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6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6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6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6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6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6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6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6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6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6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6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6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6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6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6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6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6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6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6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6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6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6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6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6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6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6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6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6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6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6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6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6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6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6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6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6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6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6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6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6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6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6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6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6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6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6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6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6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6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6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6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6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6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6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6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6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6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6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6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6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6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6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6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6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6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6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6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6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6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6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6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6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6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6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6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6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6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6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6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6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6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6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6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6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6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6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6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6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6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6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6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6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6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6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6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6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6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6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6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6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6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6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6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6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6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6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6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6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6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6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6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6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6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6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6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6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6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6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6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6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6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6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6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6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6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6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6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M2"/>
    <mergeCell ref="O2:U4"/>
    <mergeCell ref="G4:M4"/>
    <mergeCell ref="G5:M5"/>
    <mergeCell ref="G6:M6"/>
    <mergeCell ref="G7:M7"/>
  </mergeCells>
  <printOptions/>
  <pageMargins bottom="0.75" footer="0.0" header="0.0" left="0.7" right="0.7" top="0.75"/>
  <pageSetup orientation="portrait"/>
  <headerFooter>
    <oddFooter>&amp;C000000Classification: CCCCCCPublic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4" width="20.71"/>
    <col customWidth="1" min="5" max="5" width="13.57"/>
    <col customWidth="1" min="6" max="6" width="20.0"/>
    <col customWidth="1" min="7" max="7" width="14.0"/>
    <col customWidth="1" min="8" max="8" width="22.57"/>
    <col customWidth="1" min="9" max="9" width="0.43"/>
    <col customWidth="1" min="10" max="10" width="16.0"/>
    <col customWidth="1" min="11" max="11" width="14.29"/>
    <col customWidth="1" min="12" max="12" width="9.14"/>
    <col customWidth="1" min="13" max="13" width="14.57"/>
    <col customWidth="1" min="14" max="14" width="17.0"/>
    <col customWidth="1" min="15" max="15" width="15.71"/>
    <col customWidth="1" min="16" max="16" width="9.14"/>
    <col customWidth="1" min="17" max="17" width="13.86"/>
    <col customWidth="1" min="18" max="18" width="23.14"/>
    <col customWidth="1" min="19" max="19" width="24.43"/>
    <col customWidth="1" min="20" max="20" width="9.14"/>
    <col customWidth="1" min="21" max="21" width="19.57"/>
    <col customWidth="1" min="22" max="22" width="21.71"/>
    <col customWidth="1" min="23" max="23" width="24.86"/>
    <col customWidth="1" min="24" max="24" width="19.14"/>
    <col customWidth="1" min="25" max="25" width="9.14"/>
    <col customWidth="1" hidden="1" min="26" max="28" width="9.14"/>
    <col customWidth="1" hidden="1" min="29" max="31" width="8.71"/>
  </cols>
  <sheetData>
    <row r="1" ht="15.0" customHeight="1">
      <c r="A1" s="33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5"/>
      <c r="Z1" s="36"/>
      <c r="AA1" s="36"/>
      <c r="AB1" s="36"/>
      <c r="AC1" s="36"/>
      <c r="AD1" s="36"/>
      <c r="AE1" s="36"/>
    </row>
    <row r="2">
      <c r="A2" s="37"/>
      <c r="Y2" s="38"/>
      <c r="Z2" s="36"/>
      <c r="AA2" s="36"/>
      <c r="AB2" s="36"/>
      <c r="AC2" s="36"/>
      <c r="AD2" s="36"/>
      <c r="AE2" s="36"/>
    </row>
    <row r="3">
      <c r="A3" s="37"/>
      <c r="Y3" s="38"/>
      <c r="Z3" s="36"/>
      <c r="AA3" s="36"/>
      <c r="AB3" s="36"/>
      <c r="AC3" s="36"/>
      <c r="AD3" s="36"/>
      <c r="AE3" s="36"/>
    </row>
    <row r="4">
      <c r="A4" s="37"/>
      <c r="Y4" s="38"/>
      <c r="Z4" s="36"/>
      <c r="AA4" s="36"/>
      <c r="AB4" s="36"/>
      <c r="AC4" s="36"/>
      <c r="AD4" s="36"/>
      <c r="AE4" s="36"/>
    </row>
    <row r="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1"/>
      <c r="Z5" s="36"/>
      <c r="AA5" s="36"/>
      <c r="AB5" s="36"/>
      <c r="AC5" s="36"/>
      <c r="AD5" s="36"/>
      <c r="AE5" s="36"/>
    </row>
    <row r="6" ht="25.5" customHeight="1">
      <c r="A6" s="42" t="s">
        <v>9</v>
      </c>
      <c r="B6" s="34"/>
      <c r="C6" s="34"/>
      <c r="D6" s="35"/>
      <c r="E6" s="43"/>
      <c r="F6" s="44" t="s">
        <v>10</v>
      </c>
      <c r="G6" s="45"/>
      <c r="H6" s="45"/>
      <c r="I6" s="46"/>
      <c r="J6" s="44" t="s">
        <v>11</v>
      </c>
      <c r="K6" s="45"/>
      <c r="L6" s="45"/>
      <c r="M6" s="46"/>
      <c r="N6" s="44" t="s">
        <v>12</v>
      </c>
      <c r="O6" s="45"/>
      <c r="P6" s="45"/>
      <c r="Q6" s="46"/>
      <c r="R6" s="44" t="s">
        <v>13</v>
      </c>
      <c r="S6" s="45"/>
      <c r="T6" s="45"/>
      <c r="U6" s="46"/>
      <c r="V6" s="44" t="s">
        <v>14</v>
      </c>
      <c r="W6" s="45"/>
      <c r="X6" s="45"/>
      <c r="Y6" s="46"/>
      <c r="Z6" s="36"/>
      <c r="AA6" s="36"/>
      <c r="AB6" s="36"/>
      <c r="AC6" s="36"/>
      <c r="AD6" s="36"/>
      <c r="AE6" s="36"/>
    </row>
    <row r="7" ht="32.25" customHeight="1">
      <c r="A7" s="37"/>
      <c r="D7" s="38"/>
      <c r="E7" s="47"/>
      <c r="F7" s="48" t="s">
        <v>15</v>
      </c>
      <c r="G7" s="45"/>
      <c r="H7" s="45"/>
      <c r="I7" s="46"/>
      <c r="J7" s="49" t="s">
        <v>16</v>
      </c>
      <c r="K7" s="45"/>
      <c r="L7" s="45"/>
      <c r="M7" s="46"/>
      <c r="N7" s="49" t="s">
        <v>17</v>
      </c>
      <c r="O7" s="45"/>
      <c r="P7" s="45"/>
      <c r="Q7" s="46"/>
      <c r="R7" s="49" t="s">
        <v>18</v>
      </c>
      <c r="S7" s="45"/>
      <c r="T7" s="45"/>
      <c r="U7" s="46"/>
      <c r="V7" s="49" t="s">
        <v>19</v>
      </c>
      <c r="W7" s="45"/>
      <c r="X7" s="45"/>
      <c r="Y7" s="46"/>
      <c r="Z7" s="36"/>
      <c r="AA7" s="36"/>
      <c r="AB7" s="36"/>
      <c r="AC7" s="36"/>
      <c r="AD7" s="36"/>
      <c r="AE7" s="36"/>
    </row>
    <row r="8">
      <c r="A8" s="37"/>
      <c r="D8" s="38"/>
      <c r="E8" s="47"/>
      <c r="F8" s="50"/>
      <c r="G8" s="34"/>
      <c r="H8" s="34"/>
      <c r="I8" s="35"/>
      <c r="J8" s="51" t="s">
        <v>20</v>
      </c>
      <c r="K8" s="34"/>
      <c r="L8" s="34"/>
      <c r="M8" s="35"/>
      <c r="N8" s="51" t="s">
        <v>21</v>
      </c>
      <c r="O8" s="34"/>
      <c r="P8" s="34"/>
      <c r="Q8" s="35"/>
      <c r="R8" s="51" t="s">
        <v>22</v>
      </c>
      <c r="S8" s="34"/>
      <c r="T8" s="34"/>
      <c r="U8" s="35"/>
      <c r="V8" s="51" t="s">
        <v>23</v>
      </c>
      <c r="W8" s="34"/>
      <c r="X8" s="34"/>
      <c r="Y8" s="35"/>
      <c r="Z8" s="36"/>
      <c r="AA8" s="36"/>
      <c r="AB8" s="36"/>
      <c r="AC8" s="36"/>
      <c r="AD8" s="36"/>
      <c r="AE8" s="36"/>
    </row>
    <row r="9" ht="14.25" customHeight="1">
      <c r="A9" s="37"/>
      <c r="D9" s="38"/>
      <c r="E9" s="47"/>
      <c r="F9" s="37"/>
      <c r="I9" s="38"/>
      <c r="J9" s="37"/>
      <c r="M9" s="38"/>
      <c r="N9" s="37"/>
      <c r="Q9" s="38"/>
      <c r="R9" s="37"/>
      <c r="U9" s="38"/>
      <c r="V9" s="37"/>
      <c r="Y9" s="38"/>
      <c r="Z9" s="36"/>
      <c r="AA9" s="36"/>
      <c r="AB9" s="36"/>
      <c r="AC9" s="36"/>
      <c r="AD9" s="36"/>
      <c r="AE9" s="36"/>
    </row>
    <row r="10">
      <c r="A10" s="39"/>
      <c r="B10" s="40"/>
      <c r="C10" s="40"/>
      <c r="D10" s="41"/>
      <c r="E10" s="52"/>
      <c r="F10" s="39"/>
      <c r="G10" s="40"/>
      <c r="H10" s="40"/>
      <c r="I10" s="41"/>
      <c r="J10" s="39"/>
      <c r="K10" s="40"/>
      <c r="L10" s="40"/>
      <c r="M10" s="41"/>
      <c r="N10" s="39"/>
      <c r="O10" s="40"/>
      <c r="P10" s="40"/>
      <c r="Q10" s="41"/>
      <c r="R10" s="39"/>
      <c r="S10" s="40"/>
      <c r="T10" s="40"/>
      <c r="U10" s="41"/>
      <c r="V10" s="39"/>
      <c r="W10" s="40"/>
      <c r="X10" s="40"/>
      <c r="Y10" s="41"/>
      <c r="Z10" s="36"/>
      <c r="AA10" s="36"/>
      <c r="AB10" s="36"/>
      <c r="AC10" s="36"/>
      <c r="AD10" s="36"/>
      <c r="AE10" s="36"/>
    </row>
    <row r="11">
      <c r="A11" s="53" t="s">
        <v>24</v>
      </c>
      <c r="B11" s="34"/>
      <c r="C11" s="34"/>
      <c r="D11" s="35"/>
      <c r="E11" s="54" t="s">
        <v>25</v>
      </c>
      <c r="F11" s="55" t="s">
        <v>26</v>
      </c>
      <c r="G11" s="55" t="s">
        <v>27</v>
      </c>
      <c r="H11" s="56" t="s">
        <v>28</v>
      </c>
      <c r="I11" s="35"/>
      <c r="J11" s="55" t="s">
        <v>26</v>
      </c>
      <c r="K11" s="55" t="s">
        <v>27</v>
      </c>
      <c r="L11" s="56" t="s">
        <v>28</v>
      </c>
      <c r="M11" s="35"/>
      <c r="N11" s="55" t="s">
        <v>26</v>
      </c>
      <c r="O11" s="55" t="s">
        <v>27</v>
      </c>
      <c r="P11" s="57" t="s">
        <v>28</v>
      </c>
      <c r="Q11" s="35"/>
      <c r="R11" s="55" t="s">
        <v>26</v>
      </c>
      <c r="S11" s="55" t="s">
        <v>27</v>
      </c>
      <c r="T11" s="56" t="s">
        <v>28</v>
      </c>
      <c r="U11" s="35"/>
      <c r="V11" s="55" t="s">
        <v>26</v>
      </c>
      <c r="W11" s="55" t="s">
        <v>27</v>
      </c>
      <c r="X11" s="57" t="s">
        <v>28</v>
      </c>
      <c r="Y11" s="35"/>
      <c r="Z11" s="58"/>
      <c r="AA11" s="58"/>
      <c r="AB11" s="58"/>
      <c r="AC11" s="58"/>
      <c r="AD11" s="58"/>
      <c r="AE11" s="58"/>
    </row>
    <row r="12">
      <c r="A12" s="39"/>
      <c r="B12" s="40"/>
      <c r="C12" s="40"/>
      <c r="D12" s="41"/>
      <c r="E12" s="59" t="s">
        <v>25</v>
      </c>
      <c r="F12" s="52"/>
      <c r="G12" s="52"/>
      <c r="H12" s="39"/>
      <c r="I12" s="41"/>
      <c r="J12" s="52"/>
      <c r="K12" s="52"/>
      <c r="L12" s="39"/>
      <c r="M12" s="41"/>
      <c r="N12" s="52"/>
      <c r="O12" s="52"/>
      <c r="P12" s="39"/>
      <c r="Q12" s="41"/>
      <c r="R12" s="52"/>
      <c r="S12" s="52"/>
      <c r="T12" s="39"/>
      <c r="U12" s="41"/>
      <c r="V12" s="52"/>
      <c r="W12" s="52"/>
      <c r="X12" s="39"/>
      <c r="Y12" s="41"/>
      <c r="Z12" s="36"/>
      <c r="AA12" s="36"/>
      <c r="AB12" s="36"/>
      <c r="AC12" s="36"/>
      <c r="AD12" s="36"/>
      <c r="AE12" s="36"/>
    </row>
    <row r="13" ht="53.25" customHeight="1">
      <c r="A13" s="60" t="s">
        <v>29</v>
      </c>
      <c r="B13" s="45"/>
      <c r="C13" s="45"/>
      <c r="D13" s="46"/>
      <c r="E13" s="61">
        <v>0.02</v>
      </c>
      <c r="F13" s="62" t="s">
        <v>30</v>
      </c>
      <c r="G13" s="63" t="s">
        <v>31</v>
      </c>
      <c r="H13" s="64">
        <f t="shared" ref="H13:H28" si="1">IFERROR( ( IF(F13="Yes",5, IF(F13="Possible",2.5, IF(F13="No",0,0) ) ) * IF(G13="High",5, IF(G13="Medium",2.5, IF(G13="Low",1,0) ) ) ) * IF(E13="", 0.01, VALUE(SUBSTITUTE(E13,"%",""))/100 ), 0)</f>
        <v>0.5</v>
      </c>
      <c r="I13" s="46"/>
      <c r="J13" s="63"/>
      <c r="K13" s="63"/>
      <c r="L13" s="64">
        <f t="shared" ref="L13:L28" si="2">IFERROR( ( IF(J13="Yes",5, IF(J13="Possible",2.5, IF(J13="No",0,0) ) ) * IF(K13="High",5, IF(K13="Medium",2.5, IF(K13="Low",1,0) ) ) ) * IF(E13="", 0.01, VALUE(SUBSTITUTE(E13,"%",""))/100 ), 0)</f>
        <v>0</v>
      </c>
      <c r="M13" s="46"/>
      <c r="N13" s="63" t="s">
        <v>32</v>
      </c>
      <c r="O13" s="63"/>
      <c r="P13" s="65">
        <f t="shared" ref="P13:P28" si="3">IFERROR( ( IF(N13="Yes",5, IF(N13="Possible",2.5, IF(N13="No",0,0) ) ) * IF(O13="High",5, IF(O13="Medium",2.5, IF(O13="Low",1,0) ) ) ) * IF(E13="", 0.01, VALUE(SUBSTITUTE(E13,"%",""))/100 ), 0)</f>
        <v>0</v>
      </c>
      <c r="Q13" s="46"/>
      <c r="R13" s="62" t="s">
        <v>30</v>
      </c>
      <c r="S13" s="62" t="s">
        <v>31</v>
      </c>
      <c r="T13" s="64">
        <f t="shared" ref="T13:T28" si="4">IFERROR( ( IF(R13="Yes",5, IF(R13="Possible",2.5, IF(R13="No",0,0) ) ) * IF(S13="High",5, IF(S13="Medium",2.5, IF(S13="Low",1,0) ) ) ) * IF(E13="", 0.01, VALUE(SUBSTITUTE(E13,"%",""))/100 ), 0)</f>
        <v>0.5</v>
      </c>
      <c r="U13" s="46"/>
      <c r="V13" s="63"/>
      <c r="W13" s="63"/>
      <c r="X13" s="64">
        <f t="shared" ref="X13:X28" si="5">IFERROR( ( IF(V13="Yes",5, IF(V13="Possible",2.5, IF(V13="No",0,0) ) ) * IF(W13="High",5, IF(W13="Medium",2.5, IF(W13="Low",1,0) ) ) ) * IF(E13="", 0.01, VALUE(SUBSTITUTE(E13,"%",""))/100 ), 0)</f>
        <v>0</v>
      </c>
      <c r="Y13" s="46"/>
      <c r="Z13" s="36"/>
      <c r="AA13" s="36"/>
      <c r="AB13" s="36"/>
      <c r="AC13" s="36"/>
      <c r="AD13" s="36"/>
      <c r="AE13" s="36"/>
    </row>
    <row r="14" ht="45.0" customHeight="1">
      <c r="A14" s="66" t="s">
        <v>33</v>
      </c>
      <c r="B14" s="45"/>
      <c r="C14" s="45"/>
      <c r="D14" s="46"/>
      <c r="E14" s="67"/>
      <c r="F14" s="68" t="s">
        <v>30</v>
      </c>
      <c r="G14" s="68" t="s">
        <v>31</v>
      </c>
      <c r="H14" s="69">
        <f t="shared" si="1"/>
        <v>0.25</v>
      </c>
      <c r="I14" s="46"/>
      <c r="J14" s="68"/>
      <c r="K14" s="68"/>
      <c r="L14" s="69">
        <f t="shared" si="2"/>
        <v>0</v>
      </c>
      <c r="M14" s="46"/>
      <c r="N14" s="68"/>
      <c r="O14" s="68"/>
      <c r="P14" s="65">
        <f t="shared" si="3"/>
        <v>0</v>
      </c>
      <c r="Q14" s="46"/>
      <c r="R14" s="68"/>
      <c r="S14" s="68"/>
      <c r="T14" s="69">
        <f t="shared" si="4"/>
        <v>0</v>
      </c>
      <c r="U14" s="46"/>
      <c r="V14" s="68"/>
      <c r="W14" s="68"/>
      <c r="X14" s="69">
        <f t="shared" si="5"/>
        <v>0</v>
      </c>
      <c r="Y14" s="46"/>
      <c r="Z14" s="36"/>
      <c r="AA14" s="36"/>
      <c r="AB14" s="36"/>
      <c r="AC14" s="36"/>
      <c r="AD14" s="36"/>
      <c r="AE14" s="36"/>
    </row>
    <row r="15" ht="43.5" customHeight="1">
      <c r="A15" s="66" t="s">
        <v>34</v>
      </c>
      <c r="B15" s="45"/>
      <c r="C15" s="45"/>
      <c r="D15" s="46"/>
      <c r="E15" s="70">
        <v>0.01</v>
      </c>
      <c r="F15" s="63" t="s">
        <v>30</v>
      </c>
      <c r="G15" s="63" t="s">
        <v>31</v>
      </c>
      <c r="H15" s="64">
        <f t="shared" si="1"/>
        <v>0.25</v>
      </c>
      <c r="I15" s="46"/>
      <c r="J15" s="63"/>
      <c r="K15" s="63"/>
      <c r="L15" s="64">
        <f t="shared" si="2"/>
        <v>0</v>
      </c>
      <c r="M15" s="46"/>
      <c r="N15" s="63"/>
      <c r="O15" s="63"/>
      <c r="P15" s="65">
        <f t="shared" si="3"/>
        <v>0</v>
      </c>
      <c r="Q15" s="46"/>
      <c r="R15" s="63"/>
      <c r="S15" s="63"/>
      <c r="T15" s="64">
        <f t="shared" si="4"/>
        <v>0</v>
      </c>
      <c r="U15" s="46"/>
      <c r="V15" s="63"/>
      <c r="W15" s="63"/>
      <c r="X15" s="64">
        <f t="shared" si="5"/>
        <v>0</v>
      </c>
      <c r="Y15" s="46"/>
      <c r="Z15" s="36"/>
      <c r="AA15" s="36"/>
      <c r="AB15" s="36"/>
      <c r="AC15" s="36"/>
      <c r="AD15" s="36"/>
      <c r="AE15" s="36"/>
    </row>
    <row r="16" ht="63.75" customHeight="1">
      <c r="A16" s="66" t="s">
        <v>35</v>
      </c>
      <c r="B16" s="45"/>
      <c r="C16" s="45"/>
      <c r="D16" s="46"/>
      <c r="E16" s="67">
        <v>0.01</v>
      </c>
      <c r="F16" s="68" t="s">
        <v>30</v>
      </c>
      <c r="G16" s="68" t="s">
        <v>31</v>
      </c>
      <c r="H16" s="69">
        <f t="shared" si="1"/>
        <v>0.25</v>
      </c>
      <c r="I16" s="46"/>
      <c r="J16" s="68"/>
      <c r="K16" s="68"/>
      <c r="L16" s="69">
        <f t="shared" si="2"/>
        <v>0</v>
      </c>
      <c r="M16" s="46"/>
      <c r="N16" s="68"/>
      <c r="O16" s="68"/>
      <c r="P16" s="65">
        <f t="shared" si="3"/>
        <v>0</v>
      </c>
      <c r="Q16" s="46"/>
      <c r="R16" s="68"/>
      <c r="S16" s="68"/>
      <c r="T16" s="69">
        <f t="shared" si="4"/>
        <v>0</v>
      </c>
      <c r="U16" s="46"/>
      <c r="V16" s="68"/>
      <c r="W16" s="68"/>
      <c r="X16" s="69">
        <f t="shared" si="5"/>
        <v>0</v>
      </c>
      <c r="Y16" s="46"/>
      <c r="Z16" s="36"/>
      <c r="AA16" s="36"/>
      <c r="AB16" s="36"/>
      <c r="AC16" s="36"/>
      <c r="AD16" s="36"/>
      <c r="AE16" s="36"/>
    </row>
    <row r="17" ht="33.0" customHeight="1">
      <c r="A17" s="60" t="s">
        <v>36</v>
      </c>
      <c r="B17" s="45"/>
      <c r="C17" s="45"/>
      <c r="D17" s="46"/>
      <c r="E17" s="70">
        <v>0.01</v>
      </c>
      <c r="F17" s="63" t="s">
        <v>30</v>
      </c>
      <c r="G17" s="63" t="s">
        <v>37</v>
      </c>
      <c r="H17" s="64">
        <f t="shared" si="1"/>
        <v>0.125</v>
      </c>
      <c r="I17" s="46"/>
      <c r="J17" s="63"/>
      <c r="K17" s="63"/>
      <c r="L17" s="64">
        <f t="shared" si="2"/>
        <v>0</v>
      </c>
      <c r="M17" s="46"/>
      <c r="N17" s="63"/>
      <c r="O17" s="63"/>
      <c r="P17" s="65">
        <f t="shared" si="3"/>
        <v>0</v>
      </c>
      <c r="Q17" s="46"/>
      <c r="R17" s="63"/>
      <c r="S17" s="63"/>
      <c r="T17" s="64">
        <f t="shared" si="4"/>
        <v>0</v>
      </c>
      <c r="U17" s="46"/>
      <c r="V17" s="63"/>
      <c r="W17" s="63"/>
      <c r="X17" s="64">
        <f t="shared" si="5"/>
        <v>0</v>
      </c>
      <c r="Y17" s="46"/>
      <c r="Z17" s="36"/>
      <c r="AA17" s="36"/>
      <c r="AB17" s="36"/>
      <c r="AC17" s="36"/>
      <c r="AD17" s="36"/>
      <c r="AE17" s="36"/>
    </row>
    <row r="18" ht="30.0" customHeight="1">
      <c r="A18" s="66" t="s">
        <v>38</v>
      </c>
      <c r="B18" s="45"/>
      <c r="C18" s="45"/>
      <c r="D18" s="46"/>
      <c r="E18" s="67">
        <v>0.01</v>
      </c>
      <c r="F18" s="68" t="s">
        <v>30</v>
      </c>
      <c r="G18" s="68" t="s">
        <v>37</v>
      </c>
      <c r="H18" s="69">
        <f t="shared" si="1"/>
        <v>0.125</v>
      </c>
      <c r="I18" s="46"/>
      <c r="J18" s="68"/>
      <c r="K18" s="68"/>
      <c r="L18" s="69">
        <f t="shared" si="2"/>
        <v>0</v>
      </c>
      <c r="M18" s="46"/>
      <c r="N18" s="68"/>
      <c r="O18" s="68"/>
      <c r="P18" s="65">
        <f t="shared" si="3"/>
        <v>0</v>
      </c>
      <c r="Q18" s="46"/>
      <c r="R18" s="68"/>
      <c r="S18" s="68"/>
      <c r="T18" s="69">
        <f t="shared" si="4"/>
        <v>0</v>
      </c>
      <c r="U18" s="46"/>
      <c r="V18" s="68"/>
      <c r="W18" s="68"/>
      <c r="X18" s="69">
        <f t="shared" si="5"/>
        <v>0</v>
      </c>
      <c r="Y18" s="46"/>
      <c r="Z18" s="36"/>
      <c r="AA18" s="36"/>
      <c r="AB18" s="36"/>
      <c r="AC18" s="36"/>
      <c r="AD18" s="36"/>
      <c r="AE18" s="36"/>
    </row>
    <row r="19" ht="53.25" customHeight="1">
      <c r="A19" s="60" t="s">
        <v>39</v>
      </c>
      <c r="B19" s="45"/>
      <c r="C19" s="45"/>
      <c r="D19" s="46"/>
      <c r="E19" s="70">
        <v>0.01</v>
      </c>
      <c r="F19" s="63" t="s">
        <v>30</v>
      </c>
      <c r="G19" s="63" t="s">
        <v>37</v>
      </c>
      <c r="H19" s="69">
        <f t="shared" si="1"/>
        <v>0.125</v>
      </c>
      <c r="I19" s="46"/>
      <c r="J19" s="63"/>
      <c r="K19" s="63"/>
      <c r="L19" s="69">
        <f t="shared" si="2"/>
        <v>0</v>
      </c>
      <c r="M19" s="46"/>
      <c r="N19" s="63"/>
      <c r="O19" s="63"/>
      <c r="P19" s="65">
        <f t="shared" si="3"/>
        <v>0</v>
      </c>
      <c r="Q19" s="46"/>
      <c r="R19" s="63"/>
      <c r="S19" s="63"/>
      <c r="T19" s="69">
        <f t="shared" si="4"/>
        <v>0</v>
      </c>
      <c r="U19" s="46"/>
      <c r="V19" s="63"/>
      <c r="W19" s="63"/>
      <c r="X19" s="69">
        <f t="shared" si="5"/>
        <v>0</v>
      </c>
      <c r="Y19" s="46"/>
      <c r="Z19" s="36"/>
      <c r="AA19" s="36"/>
      <c r="AB19" s="36"/>
      <c r="AC19" s="36"/>
      <c r="AD19" s="36"/>
      <c r="AE19" s="36"/>
    </row>
    <row r="20" ht="38.25" customHeight="1">
      <c r="A20" s="60" t="s">
        <v>40</v>
      </c>
      <c r="B20" s="45"/>
      <c r="C20" s="45"/>
      <c r="D20" s="46"/>
      <c r="E20" s="67"/>
      <c r="F20" s="68" t="s">
        <v>30</v>
      </c>
      <c r="G20" s="68" t="s">
        <v>31</v>
      </c>
      <c r="H20" s="64">
        <f t="shared" si="1"/>
        <v>0.25</v>
      </c>
      <c r="I20" s="46"/>
      <c r="J20" s="68"/>
      <c r="K20" s="68"/>
      <c r="L20" s="64">
        <f t="shared" si="2"/>
        <v>0</v>
      </c>
      <c r="M20" s="46"/>
      <c r="N20" s="68"/>
      <c r="O20" s="68"/>
      <c r="P20" s="65">
        <f t="shared" si="3"/>
        <v>0</v>
      </c>
      <c r="Q20" s="46"/>
      <c r="R20" s="68"/>
      <c r="S20" s="68"/>
      <c r="T20" s="64">
        <f t="shared" si="4"/>
        <v>0</v>
      </c>
      <c r="U20" s="46"/>
      <c r="V20" s="68"/>
      <c r="W20" s="68"/>
      <c r="X20" s="64">
        <f t="shared" si="5"/>
        <v>0</v>
      </c>
      <c r="Y20" s="46"/>
      <c r="Z20" s="36"/>
      <c r="AA20" s="36"/>
      <c r="AB20" s="36"/>
      <c r="AC20" s="36"/>
      <c r="AD20" s="36"/>
      <c r="AE20" s="36"/>
    </row>
    <row r="21" ht="38.25" customHeight="1">
      <c r="A21" s="60" t="s">
        <v>41</v>
      </c>
      <c r="B21" s="45"/>
      <c r="C21" s="45"/>
      <c r="D21" s="46"/>
      <c r="E21" s="67">
        <v>0.01</v>
      </c>
      <c r="F21" s="68" t="s">
        <v>30</v>
      </c>
      <c r="G21" s="68" t="s">
        <v>31</v>
      </c>
      <c r="H21" s="69">
        <f t="shared" si="1"/>
        <v>0.25</v>
      </c>
      <c r="I21" s="46"/>
      <c r="J21" s="68"/>
      <c r="K21" s="68"/>
      <c r="L21" s="69">
        <f t="shared" si="2"/>
        <v>0</v>
      </c>
      <c r="M21" s="46"/>
      <c r="N21" s="68"/>
      <c r="O21" s="68"/>
      <c r="P21" s="65">
        <f t="shared" si="3"/>
        <v>0</v>
      </c>
      <c r="Q21" s="46"/>
      <c r="R21" s="68"/>
      <c r="S21" s="68"/>
      <c r="T21" s="69">
        <f t="shared" si="4"/>
        <v>0</v>
      </c>
      <c r="U21" s="46"/>
      <c r="V21" s="68"/>
      <c r="W21" s="68"/>
      <c r="X21" s="69">
        <f t="shared" si="5"/>
        <v>0</v>
      </c>
      <c r="Y21" s="46"/>
      <c r="Z21" s="36"/>
      <c r="AA21" s="36"/>
      <c r="AB21" s="36"/>
      <c r="AC21" s="36"/>
      <c r="AD21" s="36"/>
      <c r="AE21" s="36"/>
    </row>
    <row r="22" ht="44.25" customHeight="1">
      <c r="A22" s="66" t="s">
        <v>42</v>
      </c>
      <c r="B22" s="45"/>
      <c r="C22" s="45"/>
      <c r="D22" s="46"/>
      <c r="E22" s="70">
        <v>0.01</v>
      </c>
      <c r="F22" s="63" t="s">
        <v>30</v>
      </c>
      <c r="G22" s="63" t="s">
        <v>31</v>
      </c>
      <c r="H22" s="64">
        <f t="shared" si="1"/>
        <v>0.25</v>
      </c>
      <c r="I22" s="46"/>
      <c r="J22" s="63"/>
      <c r="K22" s="63"/>
      <c r="L22" s="64">
        <f t="shared" si="2"/>
        <v>0</v>
      </c>
      <c r="M22" s="46"/>
      <c r="N22" s="63"/>
      <c r="O22" s="63"/>
      <c r="P22" s="65">
        <f t="shared" si="3"/>
        <v>0</v>
      </c>
      <c r="Q22" s="46"/>
      <c r="R22" s="63"/>
      <c r="S22" s="63"/>
      <c r="T22" s="64">
        <f t="shared" si="4"/>
        <v>0</v>
      </c>
      <c r="U22" s="46"/>
      <c r="V22" s="63"/>
      <c r="W22" s="63"/>
      <c r="X22" s="64">
        <f t="shared" si="5"/>
        <v>0</v>
      </c>
      <c r="Y22" s="46"/>
      <c r="Z22" s="36"/>
      <c r="AA22" s="36"/>
      <c r="AB22" s="36"/>
      <c r="AC22" s="36"/>
      <c r="AD22" s="36"/>
      <c r="AE22" s="36"/>
    </row>
    <row r="23" ht="43.5" customHeight="1">
      <c r="A23" s="60" t="s">
        <v>43</v>
      </c>
      <c r="B23" s="45"/>
      <c r="C23" s="45"/>
      <c r="D23" s="46"/>
      <c r="E23" s="67"/>
      <c r="F23" s="68" t="s">
        <v>30</v>
      </c>
      <c r="G23" s="68" t="s">
        <v>37</v>
      </c>
      <c r="H23" s="65">
        <f t="shared" si="1"/>
        <v>0.125</v>
      </c>
      <c r="I23" s="46"/>
      <c r="J23" s="68"/>
      <c r="K23" s="68"/>
      <c r="L23" s="65">
        <f t="shared" si="2"/>
        <v>0</v>
      </c>
      <c r="M23" s="46"/>
      <c r="N23" s="68"/>
      <c r="O23" s="68"/>
      <c r="P23" s="65">
        <f t="shared" si="3"/>
        <v>0</v>
      </c>
      <c r="Q23" s="46"/>
      <c r="R23" s="68"/>
      <c r="S23" s="68"/>
      <c r="T23" s="65">
        <f t="shared" si="4"/>
        <v>0</v>
      </c>
      <c r="U23" s="46"/>
      <c r="V23" s="68"/>
      <c r="W23" s="68"/>
      <c r="X23" s="65">
        <f t="shared" si="5"/>
        <v>0</v>
      </c>
      <c r="Y23" s="46"/>
      <c r="Z23" s="36"/>
      <c r="AA23" s="36"/>
      <c r="AB23" s="36"/>
      <c r="AC23" s="36"/>
      <c r="AD23" s="36"/>
      <c r="AE23" s="36"/>
    </row>
    <row r="24" ht="54.75" customHeight="1">
      <c r="A24" s="66" t="s">
        <v>44</v>
      </c>
      <c r="B24" s="45"/>
      <c r="C24" s="45"/>
      <c r="D24" s="46"/>
      <c r="E24" s="70"/>
      <c r="F24" s="63" t="s">
        <v>30</v>
      </c>
      <c r="G24" s="63" t="s">
        <v>37</v>
      </c>
      <c r="H24" s="65">
        <f t="shared" si="1"/>
        <v>0.125</v>
      </c>
      <c r="I24" s="46"/>
      <c r="J24" s="63"/>
      <c r="K24" s="63"/>
      <c r="L24" s="65">
        <f t="shared" si="2"/>
        <v>0</v>
      </c>
      <c r="M24" s="46"/>
      <c r="N24" s="63"/>
      <c r="O24" s="63"/>
      <c r="P24" s="65">
        <f t="shared" si="3"/>
        <v>0</v>
      </c>
      <c r="Q24" s="46"/>
      <c r="R24" s="63"/>
      <c r="S24" s="63"/>
      <c r="T24" s="65">
        <f t="shared" si="4"/>
        <v>0</v>
      </c>
      <c r="U24" s="46"/>
      <c r="V24" s="63"/>
      <c r="W24" s="63"/>
      <c r="X24" s="65">
        <f t="shared" si="5"/>
        <v>0</v>
      </c>
      <c r="Y24" s="46"/>
      <c r="Z24" s="36"/>
      <c r="AA24" s="36"/>
      <c r="AB24" s="36"/>
      <c r="AC24" s="36"/>
      <c r="AD24" s="36"/>
      <c r="AE24" s="36"/>
    </row>
    <row r="25" ht="55.5" customHeight="1">
      <c r="A25" s="60" t="s">
        <v>45</v>
      </c>
      <c r="B25" s="45"/>
      <c r="C25" s="45"/>
      <c r="D25" s="46"/>
      <c r="E25" s="67">
        <v>0.01</v>
      </c>
      <c r="F25" s="68" t="s">
        <v>30</v>
      </c>
      <c r="G25" s="68" t="s">
        <v>37</v>
      </c>
      <c r="H25" s="65">
        <f t="shared" si="1"/>
        <v>0.125</v>
      </c>
      <c r="I25" s="46"/>
      <c r="J25" s="68"/>
      <c r="K25" s="68"/>
      <c r="L25" s="65">
        <f t="shared" si="2"/>
        <v>0</v>
      </c>
      <c r="M25" s="46"/>
      <c r="N25" s="68"/>
      <c r="O25" s="68"/>
      <c r="P25" s="65">
        <f t="shared" si="3"/>
        <v>0</v>
      </c>
      <c r="Q25" s="46"/>
      <c r="R25" s="68"/>
      <c r="S25" s="68"/>
      <c r="T25" s="65">
        <f t="shared" si="4"/>
        <v>0</v>
      </c>
      <c r="U25" s="46"/>
      <c r="V25" s="68"/>
      <c r="W25" s="68"/>
      <c r="X25" s="65">
        <f t="shared" si="5"/>
        <v>0</v>
      </c>
      <c r="Y25" s="46"/>
      <c r="Z25" s="36"/>
      <c r="AA25" s="36"/>
      <c r="AB25" s="36"/>
      <c r="AC25" s="36"/>
      <c r="AD25" s="36"/>
      <c r="AE25" s="36"/>
    </row>
    <row r="26" ht="45.0" customHeight="1">
      <c r="A26" s="66" t="s">
        <v>46</v>
      </c>
      <c r="B26" s="45"/>
      <c r="C26" s="45"/>
      <c r="D26" s="46"/>
      <c r="E26" s="70">
        <v>0.01</v>
      </c>
      <c r="F26" s="63" t="s">
        <v>30</v>
      </c>
      <c r="G26" s="63" t="s">
        <v>37</v>
      </c>
      <c r="H26" s="65">
        <f t="shared" si="1"/>
        <v>0.125</v>
      </c>
      <c r="I26" s="46"/>
      <c r="J26" s="63"/>
      <c r="K26" s="63"/>
      <c r="L26" s="65">
        <f t="shared" si="2"/>
        <v>0</v>
      </c>
      <c r="M26" s="46"/>
      <c r="N26" s="63"/>
      <c r="O26" s="63"/>
      <c r="P26" s="65">
        <f t="shared" si="3"/>
        <v>0</v>
      </c>
      <c r="Q26" s="46"/>
      <c r="R26" s="63"/>
      <c r="S26" s="63"/>
      <c r="T26" s="65">
        <f t="shared" si="4"/>
        <v>0</v>
      </c>
      <c r="U26" s="46"/>
      <c r="V26" s="63"/>
      <c r="W26" s="63"/>
      <c r="X26" s="65">
        <f t="shared" si="5"/>
        <v>0</v>
      </c>
      <c r="Y26" s="46"/>
      <c r="Z26" s="36"/>
      <c r="AA26" s="36"/>
      <c r="AB26" s="36"/>
      <c r="AC26" s="36"/>
      <c r="AD26" s="36"/>
      <c r="AE26" s="36"/>
    </row>
    <row r="27" ht="41.25" customHeight="1">
      <c r="A27" s="60" t="s">
        <v>47</v>
      </c>
      <c r="B27" s="45"/>
      <c r="C27" s="45"/>
      <c r="D27" s="46"/>
      <c r="E27" s="71">
        <v>0.02</v>
      </c>
      <c r="F27" s="68" t="s">
        <v>30</v>
      </c>
      <c r="G27" s="68" t="s">
        <v>31</v>
      </c>
      <c r="H27" s="65">
        <f t="shared" si="1"/>
        <v>0.5</v>
      </c>
      <c r="I27" s="46"/>
      <c r="J27" s="68"/>
      <c r="K27" s="68"/>
      <c r="L27" s="65">
        <f t="shared" si="2"/>
        <v>0</v>
      </c>
      <c r="M27" s="46"/>
      <c r="N27" s="72" t="s">
        <v>30</v>
      </c>
      <c r="O27" s="72" t="s">
        <v>31</v>
      </c>
      <c r="P27" s="65">
        <f t="shared" si="3"/>
        <v>0.5</v>
      </c>
      <c r="Q27" s="46"/>
      <c r="R27" s="68"/>
      <c r="S27" s="68"/>
      <c r="T27" s="65">
        <f t="shared" si="4"/>
        <v>0</v>
      </c>
      <c r="U27" s="46"/>
      <c r="V27" s="68"/>
      <c r="W27" s="68"/>
      <c r="X27" s="65">
        <f t="shared" si="5"/>
        <v>0</v>
      </c>
      <c r="Y27" s="46"/>
      <c r="Z27" s="36"/>
      <c r="AA27" s="36"/>
      <c r="AB27" s="36"/>
      <c r="AC27" s="36"/>
      <c r="AD27" s="36"/>
      <c r="AE27" s="36"/>
    </row>
    <row r="28" ht="41.25" customHeight="1">
      <c r="A28" s="60" t="s">
        <v>48</v>
      </c>
      <c r="B28" s="45"/>
      <c r="C28" s="45"/>
      <c r="D28" s="46"/>
      <c r="E28" s="67">
        <v>0.01</v>
      </c>
      <c r="F28" s="68" t="s">
        <v>30</v>
      </c>
      <c r="G28" s="68" t="s">
        <v>37</v>
      </c>
      <c r="H28" s="65">
        <f t="shared" si="1"/>
        <v>0.125</v>
      </c>
      <c r="I28" s="46"/>
      <c r="J28" s="68"/>
      <c r="K28" s="68"/>
      <c r="L28" s="65">
        <f t="shared" si="2"/>
        <v>0</v>
      </c>
      <c r="M28" s="46"/>
      <c r="N28" s="68"/>
      <c r="O28" s="68"/>
      <c r="P28" s="65">
        <f t="shared" si="3"/>
        <v>0</v>
      </c>
      <c r="Q28" s="46"/>
      <c r="R28" s="68"/>
      <c r="S28" s="68"/>
      <c r="T28" s="65">
        <f t="shared" si="4"/>
        <v>0</v>
      </c>
      <c r="U28" s="46"/>
      <c r="V28" s="72" t="s">
        <v>30</v>
      </c>
      <c r="W28" s="72" t="s">
        <v>31</v>
      </c>
      <c r="X28" s="65">
        <f t="shared" si="5"/>
        <v>0.25</v>
      </c>
      <c r="Y28" s="46"/>
      <c r="Z28" s="36"/>
      <c r="AA28" s="36"/>
      <c r="AB28" s="36"/>
      <c r="AC28" s="36"/>
      <c r="AD28" s="36"/>
      <c r="AE28" s="36"/>
    </row>
    <row r="29" ht="15.75" customHeight="1">
      <c r="A29" s="48" t="s">
        <v>49</v>
      </c>
      <c r="B29" s="45"/>
      <c r="C29" s="45"/>
      <c r="D29" s="45"/>
      <c r="E29" s="45"/>
      <c r="F29" s="45"/>
      <c r="G29" s="46"/>
      <c r="H29" s="48">
        <f>SUM(H13:H28)</f>
        <v>3.5</v>
      </c>
      <c r="I29" s="46"/>
      <c r="J29" s="48" t="s">
        <v>49</v>
      </c>
      <c r="K29" s="46"/>
      <c r="L29" s="48">
        <f>SUM(L13:M28)</f>
        <v>0</v>
      </c>
      <c r="M29" s="46"/>
      <c r="N29" s="49" t="s">
        <v>49</v>
      </c>
      <c r="O29" s="46"/>
      <c r="P29" s="48">
        <f>SUM(P13:Q28)</f>
        <v>0.5</v>
      </c>
      <c r="Q29" s="46"/>
      <c r="R29" s="49" t="s">
        <v>49</v>
      </c>
      <c r="S29" s="46"/>
      <c r="T29" s="48">
        <f>SUM(T13:U28)</f>
        <v>0.5</v>
      </c>
      <c r="U29" s="46"/>
      <c r="V29" s="49" t="s">
        <v>49</v>
      </c>
      <c r="W29" s="46"/>
      <c r="X29" s="48">
        <f>SUM(X13:Y28)</f>
        <v>0.25</v>
      </c>
      <c r="Y29" s="46"/>
      <c r="Z29" s="36"/>
      <c r="AA29" s="36"/>
      <c r="AB29" s="36"/>
      <c r="AC29" s="36"/>
      <c r="AD29" s="36"/>
      <c r="AE29" s="36"/>
    </row>
    <row r="30" ht="48.0" customHeight="1">
      <c r="A30" s="73" t="s">
        <v>50</v>
      </c>
      <c r="B30" s="45"/>
      <c r="C30" s="45"/>
      <c r="D30" s="46"/>
      <c r="E30" s="74" t="s">
        <v>25</v>
      </c>
      <c r="F30" s="75" t="s">
        <v>26</v>
      </c>
      <c r="G30" s="75" t="s">
        <v>51</v>
      </c>
      <c r="H30" s="73" t="s">
        <v>28</v>
      </c>
      <c r="I30" s="46"/>
      <c r="J30" s="75" t="s">
        <v>26</v>
      </c>
      <c r="K30" s="75" t="s">
        <v>51</v>
      </c>
      <c r="L30" s="73" t="s">
        <v>28</v>
      </c>
      <c r="M30" s="46"/>
      <c r="N30" s="75" t="s">
        <v>26</v>
      </c>
      <c r="O30" s="75" t="s">
        <v>51</v>
      </c>
      <c r="P30" s="73" t="s">
        <v>28</v>
      </c>
      <c r="Q30" s="46"/>
      <c r="R30" s="75" t="s">
        <v>26</v>
      </c>
      <c r="S30" s="75" t="s">
        <v>51</v>
      </c>
      <c r="T30" s="73" t="s">
        <v>28</v>
      </c>
      <c r="U30" s="46"/>
      <c r="V30" s="75" t="s">
        <v>26</v>
      </c>
      <c r="W30" s="75" t="s">
        <v>51</v>
      </c>
      <c r="X30" s="73" t="s">
        <v>28</v>
      </c>
      <c r="Y30" s="46"/>
      <c r="Z30" s="76"/>
      <c r="AA30" s="76"/>
      <c r="AB30" s="76"/>
      <c r="AC30" s="76"/>
      <c r="AD30" s="76"/>
      <c r="AE30" s="76"/>
    </row>
    <row r="31" ht="34.5" customHeight="1">
      <c r="A31" s="77" t="s">
        <v>52</v>
      </c>
      <c r="B31" s="45"/>
      <c r="C31" s="45"/>
      <c r="D31" s="46"/>
      <c r="E31" s="78">
        <v>0.01</v>
      </c>
      <c r="F31" s="79" t="s">
        <v>53</v>
      </c>
      <c r="G31" s="79" t="s">
        <v>31</v>
      </c>
      <c r="H31" s="69">
        <f>IFERROR(
  (
    IF(F31="In-built",5,
      IF(F31="API",4,
        IF(F31="SFTP",3,
          IF(F31="No",0,0)
        )
      )
    ) *
    IF(G31="High",5,
      IF(G31="Medium",2.5,
        IF(G31="Low",1,0)
      )
    )
  ) *
  IF(E31="", 0.01, VALUE(SUBSTITUTE(E31,"%",""))/100),
0)
</f>
        <v>0.2</v>
      </c>
      <c r="I31" s="46"/>
      <c r="J31" s="79" t="s">
        <v>53</v>
      </c>
      <c r="K31" s="79" t="s">
        <v>31</v>
      </c>
      <c r="L31" s="69">
        <f>IFERROR(
  (
    IF(J31="In-built",5,
      IF(J31="API",4,
        IF(J31="SFTP",3,
          IF(J31="No",0,0)
        )
      )
    ) *
    IF(K31="High",5,
      IF(K31="Medium",2.5,
        IF(K31="Low",1,0)
      )
    )
  ) *
  IF(E31="", 0.01, VALUE(SUBSTITUTE(E31,"%",""))/100),
0)
</f>
        <v>0.2</v>
      </c>
      <c r="M31" s="46"/>
      <c r="N31" s="79" t="s">
        <v>53</v>
      </c>
      <c r="O31" s="79" t="s">
        <v>31</v>
      </c>
      <c r="P31" s="69">
        <f>IFERROR(
  (
    IF(N31="In-built",5,
      IF(N31="API",4,
        IF(N31="SFTP",3,
          IF(N31="No",0,0)
        )
      )
    ) *
    IF(O31="High",5,
      IF(O31="Medium",2.5,
        IF(O31="Low",1,0)
      )
    )
  ) *
  IF(E31="", 0.01, VALUE(SUBSTITUTE(E31,"%",""))/100),
0)
</f>
        <v>0.2</v>
      </c>
      <c r="Q31" s="46"/>
      <c r="R31" s="79" t="s">
        <v>54</v>
      </c>
      <c r="S31" s="79" t="s">
        <v>31</v>
      </c>
      <c r="T31" s="69">
        <f>IFERROR(
  (
    IF(R31="In-built",5,
      IF(R31="API",4,
        IF(R31="SFTP",3,
          IF(R31="No",0,0)
        )
      )
    ) *
    IF(S31="High",5,
      IF(S31="Medium",2.5,
        IF(S31="Low",1,0)
      )
    )
  ) *
  IF(E31="", 0.01, VALUE(SUBSTITUTE(E31,"%",""))/100),
0)
</f>
        <v>0.15</v>
      </c>
      <c r="U31" s="46"/>
      <c r="V31" s="80" t="s">
        <v>55</v>
      </c>
      <c r="W31" s="79" t="s">
        <v>31</v>
      </c>
      <c r="X31" s="69">
        <f>IFERROR(
  (
    IF(V31="In-built",5,
      IF(V31="API",4,
        IF(V31="SFTP",3,
          IF(V31="No",0,0)
        )
      )
    ) *
    IF(W31="High",5,
      IF(W31="Medium",2.5,
        IF(W31="Low",1,0)
      )
    )
  ) *
  IF(E31="", 0.01, VALUE(SUBSTITUTE(E31,"%",""))/100),
0)
</f>
        <v>0.25</v>
      </c>
      <c r="Y31" s="46"/>
      <c r="Z31" s="81"/>
      <c r="AA31" s="81"/>
      <c r="AB31" s="81"/>
      <c r="AC31" s="81"/>
      <c r="AD31" s="81"/>
      <c r="AE31" s="81"/>
    </row>
    <row r="32" ht="15.75" customHeight="1">
      <c r="A32" s="77" t="s">
        <v>56</v>
      </c>
      <c r="B32" s="45"/>
      <c r="C32" s="45"/>
      <c r="D32" s="46"/>
      <c r="E32" s="82"/>
      <c r="F32" s="80" t="s">
        <v>30</v>
      </c>
      <c r="G32" s="80" t="s">
        <v>31</v>
      </c>
      <c r="H32" s="69">
        <f t="shared" ref="H32:H34" si="6">IFERROR( ( IF(F32="Yes",5, IF(F32="Possible",2.5, IF(F32="No",0,0) ) ) * IF(G32="High",5, IF(G32="Medium",2.5, IF(G32="Low",1,0) ) ) ) * IF(E32="", 0.01, VALUE(SUBSTITUTE(E32,"%",""))/100 ), 0)</f>
        <v>0.25</v>
      </c>
      <c r="I32" s="46"/>
      <c r="J32" s="79" t="s">
        <v>32</v>
      </c>
      <c r="K32" s="79" t="s">
        <v>31</v>
      </c>
      <c r="L32" s="69">
        <f t="shared" ref="L32:L34" si="7">IFERROR( ( IF(J32="Yes",5, IF(J32="Possible",2.5, IF(J32="No",0,0) ) ) * IF(K32="High",5, IF(K32="Medium",2.5, IF(K32="Low",1,0) ) ) ) * IF(E32="", 0.01, VALUE(SUBSTITUTE(E32,"%",""))/100 ), 0)</f>
        <v>0.125</v>
      </c>
      <c r="M32" s="46"/>
      <c r="N32" s="79" t="s">
        <v>32</v>
      </c>
      <c r="O32" s="79" t="s">
        <v>31</v>
      </c>
      <c r="P32" s="69">
        <f t="shared" ref="P32:P34" si="8">IFERROR( ( IF(N32="Yes",5, IF(N32="Possible",2.5, IF(N32="No",0,0) ) ) * IF(O32="High",5, IF(O32="Medium",2.5, IF(O32="Low",1,0) ) ) ) * IF(E32="", 0.01, VALUE(SUBSTITUTE(E32,"%",""))/100 ), 0)</f>
        <v>0.125</v>
      </c>
      <c r="Q32" s="46"/>
      <c r="R32" s="79" t="s">
        <v>32</v>
      </c>
      <c r="S32" s="79" t="s">
        <v>31</v>
      </c>
      <c r="T32" s="69">
        <f t="shared" ref="T32:T33" si="9">IFERROR( ( IF(R32="Yes",5, IF(R32="Possible",2.5, IF(R32="No",0,0) ) ) * IF(S32="High",5, IF(S32="Medium",2.5, IF(S32="Low",1,0) ) ) ) * IF(E32="", 0.01, VALUE(SUBSTITUTE(E32,"%",""))/100 ), 0)</f>
        <v>0.125</v>
      </c>
      <c r="U32" s="46"/>
      <c r="V32" s="79" t="s">
        <v>32</v>
      </c>
      <c r="W32" s="79" t="s">
        <v>31</v>
      </c>
      <c r="X32" s="69">
        <f t="shared" ref="X32:X34" si="10">IFERROR( ( IF(V32="Yes",5, IF(V32="Possible",2.5, IF(V32="No",0,0) ) ) * IF(W32="High",5, IF(W32="Medium",2.5, IF(W32="Low",1,0) ) ) ) * IF(E32="", 0.01, VALUE(SUBSTITUTE(E32,"%",""))/100 ), 0)</f>
        <v>0.125</v>
      </c>
      <c r="Y32" s="46"/>
      <c r="Z32" s="81"/>
      <c r="AA32" s="81"/>
      <c r="AB32" s="81"/>
      <c r="AC32" s="81"/>
      <c r="AD32" s="81"/>
      <c r="AE32" s="81"/>
    </row>
    <row r="33" ht="15.75" customHeight="1">
      <c r="A33" s="77" t="s">
        <v>57</v>
      </c>
      <c r="B33" s="45"/>
      <c r="C33" s="45"/>
      <c r="D33" s="46"/>
      <c r="E33" s="78">
        <v>0.02</v>
      </c>
      <c r="F33" s="79" t="s">
        <v>32</v>
      </c>
      <c r="G33" s="79" t="s">
        <v>31</v>
      </c>
      <c r="H33" s="69">
        <f t="shared" si="6"/>
        <v>0.25</v>
      </c>
      <c r="I33" s="46"/>
      <c r="J33" s="79" t="s">
        <v>32</v>
      </c>
      <c r="K33" s="79" t="s">
        <v>37</v>
      </c>
      <c r="L33" s="69">
        <f t="shared" si="7"/>
        <v>0.125</v>
      </c>
      <c r="M33" s="46"/>
      <c r="N33" s="79" t="s">
        <v>30</v>
      </c>
      <c r="O33" s="79" t="s">
        <v>37</v>
      </c>
      <c r="P33" s="69">
        <f t="shared" si="8"/>
        <v>0.25</v>
      </c>
      <c r="Q33" s="46"/>
      <c r="R33" s="79" t="s">
        <v>32</v>
      </c>
      <c r="S33" s="79" t="s">
        <v>31</v>
      </c>
      <c r="T33" s="69">
        <f t="shared" si="9"/>
        <v>0.25</v>
      </c>
      <c r="U33" s="46"/>
      <c r="V33" s="79" t="s">
        <v>32</v>
      </c>
      <c r="W33" s="79" t="s">
        <v>37</v>
      </c>
      <c r="X33" s="69">
        <f t="shared" si="10"/>
        <v>0.125</v>
      </c>
      <c r="Y33" s="46"/>
      <c r="Z33" s="81"/>
      <c r="AA33" s="81"/>
      <c r="AB33" s="81"/>
      <c r="AC33" s="81"/>
      <c r="AD33" s="81"/>
      <c r="AE33" s="81"/>
    </row>
    <row r="34" ht="15.75" customHeight="1">
      <c r="A34" s="83" t="s">
        <v>58</v>
      </c>
      <c r="B34" s="45"/>
      <c r="C34" s="45"/>
      <c r="D34" s="46"/>
      <c r="E34" s="84">
        <v>0.01</v>
      </c>
      <c r="F34" s="85" t="s">
        <v>30</v>
      </c>
      <c r="G34" s="85" t="s">
        <v>37</v>
      </c>
      <c r="H34" s="69">
        <f t="shared" si="6"/>
        <v>0.125</v>
      </c>
      <c r="I34" s="46"/>
      <c r="J34" s="80" t="s">
        <v>30</v>
      </c>
      <c r="K34" s="80" t="s">
        <v>31</v>
      </c>
      <c r="L34" s="69">
        <f t="shared" si="7"/>
        <v>0.25</v>
      </c>
      <c r="M34" s="46"/>
      <c r="N34" s="79" t="s">
        <v>30</v>
      </c>
      <c r="O34" s="79" t="s">
        <v>37</v>
      </c>
      <c r="P34" s="69">
        <f t="shared" si="8"/>
        <v>0.125</v>
      </c>
      <c r="Q34" s="46"/>
      <c r="R34" s="79" t="s">
        <v>32</v>
      </c>
      <c r="S34" s="79" t="s">
        <v>31</v>
      </c>
      <c r="T34" s="86">
        <f>IF(AND(R34="Yes", S34="High"), 5*5,
 IF(AND(R34="Yes", S34="Medium"), 5*2.5,
 IF(AND(R34="Yes", S34="Low"), 5*1,
 IF(AND(R34="Possible", S34="High"), 2.5*5,
 IF(AND(R34="Possible", S34="Medium"), 2.5*2.5,
 IF(AND(R34="Possible", S34="Low"), 2.5*1,
 IF(AND(R34="No", S34="High"), 1*0,
 IF(AND(R34="No", S34="Medium"), 1*0,
 IF(AND(R34="No", S34="Low"), 1*0, 0))))))))
)</f>
        <v>12.5</v>
      </c>
      <c r="U34" s="46"/>
      <c r="V34" s="80" t="s">
        <v>30</v>
      </c>
      <c r="W34" s="80" t="s">
        <v>31</v>
      </c>
      <c r="X34" s="69">
        <f t="shared" si="10"/>
        <v>0.25</v>
      </c>
      <c r="Y34" s="46"/>
      <c r="Z34" s="87"/>
      <c r="AA34" s="87"/>
      <c r="AB34" s="87"/>
      <c r="AC34" s="87"/>
      <c r="AD34" s="87"/>
      <c r="AE34" s="87"/>
    </row>
    <row r="35" ht="15.75" customHeight="1">
      <c r="A35" s="65" t="s">
        <v>59</v>
      </c>
      <c r="B35" s="45"/>
      <c r="C35" s="45"/>
      <c r="D35" s="46"/>
      <c r="E35" s="81"/>
      <c r="F35" s="88">
        <f>SUM(H31:H34)</f>
        <v>0.825</v>
      </c>
      <c r="G35" s="45"/>
      <c r="H35" s="45"/>
      <c r="I35" s="46"/>
      <c r="J35" s="88">
        <f>SUM(L31:L34)</f>
        <v>0.7</v>
      </c>
      <c r="K35" s="45"/>
      <c r="L35" s="45"/>
      <c r="M35" s="46"/>
      <c r="N35" s="88">
        <f>SUM(P31:P34)</f>
        <v>0.7</v>
      </c>
      <c r="O35" s="45"/>
      <c r="P35" s="45"/>
      <c r="Q35" s="46"/>
      <c r="R35" s="88">
        <f>SUM(T31:T34)</f>
        <v>13.025</v>
      </c>
      <c r="S35" s="45"/>
      <c r="T35" s="45"/>
      <c r="U35" s="46"/>
      <c r="V35" s="88">
        <f>SUM(X31:X34)</f>
        <v>0.75</v>
      </c>
      <c r="W35" s="45"/>
      <c r="X35" s="45"/>
      <c r="Y35" s="46"/>
      <c r="Z35" s="89"/>
      <c r="AA35" s="89"/>
      <c r="AB35" s="89"/>
      <c r="AC35" s="89"/>
      <c r="AD35" s="89"/>
      <c r="AE35" s="89"/>
    </row>
    <row r="36" ht="48.75" customHeight="1">
      <c r="A36" s="90" t="s">
        <v>60</v>
      </c>
      <c r="B36" s="45"/>
      <c r="C36" s="45"/>
      <c r="D36" s="46"/>
      <c r="E36" s="91" t="s">
        <v>61</v>
      </c>
      <c r="F36" s="91" t="s">
        <v>26</v>
      </c>
      <c r="G36" s="91" t="s">
        <v>51</v>
      </c>
      <c r="H36" s="73" t="s">
        <v>28</v>
      </c>
      <c r="I36" s="46"/>
      <c r="J36" s="91" t="s">
        <v>26</v>
      </c>
      <c r="K36" s="91" t="s">
        <v>51</v>
      </c>
      <c r="L36" s="73" t="s">
        <v>28</v>
      </c>
      <c r="M36" s="46"/>
      <c r="N36" s="91" t="s">
        <v>26</v>
      </c>
      <c r="O36" s="91" t="s">
        <v>51</v>
      </c>
      <c r="P36" s="73" t="s">
        <v>28</v>
      </c>
      <c r="Q36" s="46"/>
      <c r="R36" s="91" t="s">
        <v>26</v>
      </c>
      <c r="S36" s="91" t="s">
        <v>51</v>
      </c>
      <c r="T36" s="73" t="s">
        <v>28</v>
      </c>
      <c r="U36" s="46"/>
      <c r="V36" s="91" t="s">
        <v>26</v>
      </c>
      <c r="W36" s="91" t="s">
        <v>51</v>
      </c>
      <c r="X36" s="73" t="s">
        <v>28</v>
      </c>
      <c r="Y36" s="46"/>
      <c r="Z36" s="76"/>
      <c r="AA36" s="76"/>
      <c r="AB36" s="76"/>
      <c r="AC36" s="76"/>
      <c r="AD36" s="76"/>
      <c r="AE36" s="76"/>
    </row>
    <row r="37" ht="15.75" customHeight="1">
      <c r="A37" s="92" t="s">
        <v>62</v>
      </c>
      <c r="B37" s="45"/>
      <c r="C37" s="45"/>
      <c r="D37" s="46"/>
      <c r="E37" s="93">
        <v>0.03</v>
      </c>
      <c r="F37" s="79" t="s">
        <v>32</v>
      </c>
      <c r="G37" s="79" t="s">
        <v>37</v>
      </c>
      <c r="H37" s="94">
        <f t="shared" ref="H37:H39" si="11">IFERROR( ( IF(F37="Yes",5, IF(F37="Possible",2.5, IF(F37="No",0,0) ) ) * IF(G37="High",5, IF(G37="Medium",2.5, IF(G37="Low",1,0) ) ) ) * IF(E37="", 0.01, VALUE(SUBSTITUTE(E37,"%",""))/100 ), 0)</f>
        <v>0.1875</v>
      </c>
      <c r="I37" s="94">
        <v>0.0</v>
      </c>
      <c r="J37" s="79" t="s">
        <v>30</v>
      </c>
      <c r="K37" s="79" t="s">
        <v>31</v>
      </c>
      <c r="L37" s="95">
        <f t="shared" ref="L37:L39" si="12">IFERROR( ( IF(J37="Yes",5, IF(J37="Possible",2.5, IF(J37="No",0,0) ) ) * IF(K37="High",5, IF(K37="Medium",2.5, IF(K37="Low",1,0) ) ) ) * IF(E37="", 0.01, VALUE(SUBSTITUTE(E37,"%",""))/100 ), 0)</f>
        <v>0.75</v>
      </c>
      <c r="M37" s="46"/>
      <c r="N37" s="79" t="s">
        <v>30</v>
      </c>
      <c r="O37" s="79" t="s">
        <v>31</v>
      </c>
      <c r="P37" s="95">
        <f t="shared" ref="P37:P39" si="13">IFERROR( ( IF(N37="Yes",5, IF(N37="Possible",2.5, IF(N37="No",0,0) ) ) * IF(O37="High",5, IF(O37="Medium",2.5, IF(O37="Low",1,0) ) ) ) * IF(E37="", 0.01, VALUE(SUBSTITUTE(E37,"%",""))/100 ), 0)</f>
        <v>0.75</v>
      </c>
      <c r="Q37" s="46"/>
      <c r="R37" s="79" t="s">
        <v>30</v>
      </c>
      <c r="S37" s="79" t="s">
        <v>31</v>
      </c>
      <c r="T37" s="95">
        <f t="shared" ref="T37:T39" si="14">IFERROR( ( IF(R37="Yes",5, IF(R37="Possible",2.5, IF(R37="No",0,0) ) ) * IF(S37="High",5, IF(S37="Medium",2.5, IF(S37="Low",1,0) ) ) ) * IF(E37="", 0.01, VALUE(SUBSTITUTE(E37,"%",""))/100 ), 0)</f>
        <v>0.75</v>
      </c>
      <c r="U37" s="46"/>
      <c r="V37" s="79" t="s">
        <v>30</v>
      </c>
      <c r="W37" s="79" t="s">
        <v>31</v>
      </c>
      <c r="X37" s="95">
        <f t="shared" ref="X37:X39" si="15">IFERROR( ( IF(V37="Yes",5, IF(V37="Possible",2.5, IF(V37="No",0,0) ) ) * IF(W37="High",5, IF(W37="Medium",2.5, IF(W37="Low",1,0) ) ) ) * IF(E37="", 0.01, VALUE(SUBSTITUTE(E37,"%",""))/100 ), 0)</f>
        <v>0.75</v>
      </c>
      <c r="Y37" s="46"/>
      <c r="Z37" s="76"/>
      <c r="AA37" s="76"/>
      <c r="AB37" s="76"/>
      <c r="AC37" s="76"/>
      <c r="AD37" s="76"/>
      <c r="AE37" s="76"/>
    </row>
    <row r="38" ht="19.5" customHeight="1">
      <c r="A38" s="92" t="s">
        <v>63</v>
      </c>
      <c r="B38" s="45"/>
      <c r="C38" s="45"/>
      <c r="D38" s="46"/>
      <c r="E38" s="93">
        <v>0.03</v>
      </c>
      <c r="F38" s="79" t="s">
        <v>30</v>
      </c>
      <c r="G38" s="79" t="s">
        <v>31</v>
      </c>
      <c r="H38" s="94">
        <f t="shared" si="11"/>
        <v>0.75</v>
      </c>
      <c r="I38" s="94">
        <v>0.0</v>
      </c>
      <c r="J38" s="79" t="s">
        <v>30</v>
      </c>
      <c r="K38" s="79" t="s">
        <v>31</v>
      </c>
      <c r="L38" s="95">
        <f t="shared" si="12"/>
        <v>0.75</v>
      </c>
      <c r="M38" s="46"/>
      <c r="N38" s="79" t="s">
        <v>30</v>
      </c>
      <c r="O38" s="79" t="s">
        <v>31</v>
      </c>
      <c r="P38" s="95">
        <f t="shared" si="13"/>
        <v>0.75</v>
      </c>
      <c r="Q38" s="46"/>
      <c r="R38" s="79" t="s">
        <v>30</v>
      </c>
      <c r="S38" s="79" t="s">
        <v>31</v>
      </c>
      <c r="T38" s="95">
        <f t="shared" si="14"/>
        <v>0.75</v>
      </c>
      <c r="U38" s="46"/>
      <c r="V38" s="79" t="s">
        <v>30</v>
      </c>
      <c r="W38" s="79" t="s">
        <v>31</v>
      </c>
      <c r="X38" s="95">
        <f t="shared" si="15"/>
        <v>0.75</v>
      </c>
      <c r="Y38" s="46"/>
      <c r="Z38" s="76"/>
      <c r="AA38" s="76"/>
      <c r="AB38" s="76"/>
      <c r="AC38" s="76"/>
      <c r="AD38" s="76"/>
      <c r="AE38" s="76"/>
    </row>
    <row r="39" ht="18.0" customHeight="1">
      <c r="A39" s="92" t="s">
        <v>64</v>
      </c>
      <c r="B39" s="45"/>
      <c r="C39" s="45"/>
      <c r="D39" s="46"/>
      <c r="E39" s="93">
        <v>0.03</v>
      </c>
      <c r="F39" s="79" t="s">
        <v>30</v>
      </c>
      <c r="G39" s="79" t="s">
        <v>31</v>
      </c>
      <c r="H39" s="94">
        <f t="shared" si="11"/>
        <v>0.75</v>
      </c>
      <c r="I39" s="94">
        <v>0.0</v>
      </c>
      <c r="J39" s="79" t="s">
        <v>30</v>
      </c>
      <c r="K39" s="79" t="s">
        <v>31</v>
      </c>
      <c r="L39" s="95">
        <f t="shared" si="12"/>
        <v>0.75</v>
      </c>
      <c r="M39" s="46"/>
      <c r="N39" s="79" t="s">
        <v>30</v>
      </c>
      <c r="O39" s="79" t="s">
        <v>31</v>
      </c>
      <c r="P39" s="95">
        <f t="shared" si="13"/>
        <v>0.75</v>
      </c>
      <c r="Q39" s="46"/>
      <c r="R39" s="79" t="s">
        <v>30</v>
      </c>
      <c r="S39" s="79" t="s">
        <v>31</v>
      </c>
      <c r="T39" s="95">
        <f t="shared" si="14"/>
        <v>0.75</v>
      </c>
      <c r="U39" s="46"/>
      <c r="V39" s="79" t="s">
        <v>30</v>
      </c>
      <c r="W39" s="79" t="s">
        <v>31</v>
      </c>
      <c r="X39" s="95">
        <f t="shared" si="15"/>
        <v>0.75</v>
      </c>
      <c r="Y39" s="46"/>
      <c r="Z39" s="76"/>
      <c r="AA39" s="76"/>
      <c r="AB39" s="76"/>
      <c r="AC39" s="76"/>
      <c r="AD39" s="76"/>
      <c r="AE39" s="76"/>
    </row>
    <row r="40" ht="15.75" customHeight="1">
      <c r="A40" s="96" t="s">
        <v>65</v>
      </c>
      <c r="B40" s="45"/>
      <c r="C40" s="45"/>
      <c r="D40" s="46"/>
      <c r="E40" s="97">
        <f>SUM(H37:H39)</f>
        <v>1.6875</v>
      </c>
      <c r="F40" s="45"/>
      <c r="G40" s="45"/>
      <c r="H40" s="45"/>
      <c r="I40" s="46"/>
      <c r="J40" s="97">
        <f>SUM(L37:L39)</f>
        <v>2.25</v>
      </c>
      <c r="K40" s="45"/>
      <c r="L40" s="45"/>
      <c r="M40" s="46"/>
      <c r="N40" s="97">
        <f>SUM(P37:P39)</f>
        <v>2.25</v>
      </c>
      <c r="O40" s="45"/>
      <c r="P40" s="45"/>
      <c r="Q40" s="46"/>
      <c r="R40" s="97">
        <f>SUM(T37:T39)</f>
        <v>2.25</v>
      </c>
      <c r="S40" s="45"/>
      <c r="T40" s="45"/>
      <c r="U40" s="46"/>
      <c r="V40" s="97">
        <f>SUM(X37:X39)</f>
        <v>2.25</v>
      </c>
      <c r="W40" s="45"/>
      <c r="X40" s="45"/>
      <c r="Y40" s="46"/>
      <c r="Z40" s="76"/>
      <c r="AA40" s="76"/>
      <c r="AB40" s="76"/>
      <c r="AC40" s="76"/>
      <c r="AD40" s="76"/>
      <c r="AE40" s="76"/>
    </row>
    <row r="41" ht="45.75" customHeight="1">
      <c r="A41" s="96" t="s">
        <v>66</v>
      </c>
      <c r="B41" s="45"/>
      <c r="C41" s="45"/>
      <c r="D41" s="46"/>
      <c r="E41" s="98" t="s">
        <v>25</v>
      </c>
      <c r="F41" s="91" t="s">
        <v>26</v>
      </c>
      <c r="G41" s="91" t="s">
        <v>51</v>
      </c>
      <c r="H41" s="73" t="s">
        <v>28</v>
      </c>
      <c r="I41" s="46"/>
      <c r="J41" s="91" t="s">
        <v>26</v>
      </c>
      <c r="K41" s="91" t="s">
        <v>51</v>
      </c>
      <c r="L41" s="73" t="s">
        <v>28</v>
      </c>
      <c r="M41" s="46"/>
      <c r="N41" s="91" t="s">
        <v>26</v>
      </c>
      <c r="O41" s="91" t="s">
        <v>51</v>
      </c>
      <c r="P41" s="73" t="s">
        <v>28</v>
      </c>
      <c r="Q41" s="46"/>
      <c r="R41" s="91" t="s">
        <v>26</v>
      </c>
      <c r="S41" s="91" t="s">
        <v>51</v>
      </c>
      <c r="T41" s="73" t="s">
        <v>28</v>
      </c>
      <c r="U41" s="46"/>
      <c r="V41" s="91" t="s">
        <v>26</v>
      </c>
      <c r="W41" s="91" t="s">
        <v>51</v>
      </c>
      <c r="X41" s="73" t="s">
        <v>28</v>
      </c>
      <c r="Y41" s="46"/>
      <c r="Z41" s="76"/>
      <c r="AA41" s="76"/>
      <c r="AB41" s="76"/>
      <c r="AC41" s="76"/>
      <c r="AD41" s="76"/>
      <c r="AE41" s="76"/>
    </row>
    <row r="42" ht="15.75" customHeight="1">
      <c r="A42" s="92" t="s">
        <v>67</v>
      </c>
      <c r="B42" s="45"/>
      <c r="C42" s="45"/>
      <c r="D42" s="46"/>
      <c r="E42" s="99">
        <v>0.03</v>
      </c>
      <c r="F42" s="79" t="s">
        <v>30</v>
      </c>
      <c r="G42" s="79" t="s">
        <v>31</v>
      </c>
      <c r="H42" s="100">
        <f t="shared" ref="H42:H44" si="16">IFERROR( ( IF(F42="Yes",5, IF(F42="Possible",2.5, IF(F42="No",0,0) ) ) * IF(G42="High",5, IF(G42="Medium",2.5, IF(G42="Low",1,0) ) ) ) * IF(E42="", 0.01, VALUE(SUBSTITUTE(E42,"%",""))/100 ), 0)</f>
        <v>0.75</v>
      </c>
      <c r="I42" s="100">
        <v>0.0</v>
      </c>
      <c r="J42" s="79" t="s">
        <v>30</v>
      </c>
      <c r="K42" s="79" t="s">
        <v>31</v>
      </c>
      <c r="L42" s="101">
        <f t="shared" ref="L42:L44" si="17">IFERROR( ( IF(J42="Yes",5, IF(J42="Possible",2.5, IF(J42="No",0,0) ) ) * IF(K42="High",5, IF(K42="Medium",2.5, IF(K42="Low",1,0) ) ) ) * IF(E42="", 0.01, VALUE(SUBSTITUTE(E42,"%",""))/100 ), 0)</f>
        <v>0.75</v>
      </c>
      <c r="M42" s="46"/>
      <c r="N42" s="79" t="s">
        <v>30</v>
      </c>
      <c r="O42" s="79" t="s">
        <v>31</v>
      </c>
      <c r="P42" s="101">
        <f t="shared" ref="P42:P44" si="18">IFERROR( ( IF(N42="Yes",5, IF(N42="Possible",2.5, IF(N42="No",0,0) ) ) * IF(O42="High",5, IF(O42="Medium",2.5, IF(O42="Low",1,0) ) ) ) * IF(E42="", 0.01, VALUE(SUBSTITUTE(E42,"%",""))/100 ), 0)</f>
        <v>0.75</v>
      </c>
      <c r="Q42" s="46"/>
      <c r="R42" s="79" t="s">
        <v>30</v>
      </c>
      <c r="S42" s="79" t="s">
        <v>31</v>
      </c>
      <c r="T42" s="101">
        <f t="shared" ref="T42:T44" si="19">IFERROR( ( IF(R42="Yes",5, IF(R42="Possible",2.5, IF(R42="No",0,0) ) ) * IF(S42="High",5, IF(S42="Medium",2.5, IF(S42="Low",1,0) ) ) ) * IF(E42="", 0.01, VALUE(SUBSTITUTE(E42,"%",""))/100 ), 0)</f>
        <v>0.75</v>
      </c>
      <c r="U42" s="46"/>
      <c r="V42" s="79" t="s">
        <v>30</v>
      </c>
      <c r="W42" s="79" t="s">
        <v>31</v>
      </c>
      <c r="X42" s="101">
        <f t="shared" ref="X42:X44" si="20">IFERROR( ( IF(V42="Yes",5, IF(V42="Possible",2.5, IF(V42="No",0,0) ) ) * IF(W42="High",5, IF(W42="Medium",2.5, IF(W42="Low",1,0) ) ) ) * IF(E42="", 0.01, VALUE(SUBSTITUTE(E42,"%",""))/100 ), 0)</f>
        <v>0.75</v>
      </c>
      <c r="Y42" s="46"/>
      <c r="Z42" s="76"/>
      <c r="AA42" s="76"/>
      <c r="AB42" s="76"/>
      <c r="AC42" s="76"/>
      <c r="AD42" s="76"/>
      <c r="AE42" s="76"/>
    </row>
    <row r="43" ht="29.25" customHeight="1">
      <c r="A43" s="92" t="s">
        <v>68</v>
      </c>
      <c r="B43" s="45"/>
      <c r="C43" s="45"/>
      <c r="D43" s="46"/>
      <c r="E43" s="102"/>
      <c r="F43" s="79" t="s">
        <v>30</v>
      </c>
      <c r="G43" s="79" t="s">
        <v>31</v>
      </c>
      <c r="H43" s="100">
        <f t="shared" si="16"/>
        <v>0.25</v>
      </c>
      <c r="I43" s="100">
        <v>0.0</v>
      </c>
      <c r="J43" s="79" t="s">
        <v>30</v>
      </c>
      <c r="K43" s="79" t="s">
        <v>31</v>
      </c>
      <c r="L43" s="101">
        <f t="shared" si="17"/>
        <v>0.25</v>
      </c>
      <c r="M43" s="46"/>
      <c r="N43" s="79" t="s">
        <v>30</v>
      </c>
      <c r="O43" s="79" t="s">
        <v>31</v>
      </c>
      <c r="P43" s="101">
        <f t="shared" si="18"/>
        <v>0.25</v>
      </c>
      <c r="Q43" s="46"/>
      <c r="R43" s="79" t="s">
        <v>30</v>
      </c>
      <c r="S43" s="79" t="s">
        <v>31</v>
      </c>
      <c r="T43" s="101">
        <f t="shared" si="19"/>
        <v>0.25</v>
      </c>
      <c r="U43" s="46"/>
      <c r="V43" s="79" t="s">
        <v>30</v>
      </c>
      <c r="W43" s="79" t="s">
        <v>31</v>
      </c>
      <c r="X43" s="101">
        <f t="shared" si="20"/>
        <v>0.25</v>
      </c>
      <c r="Y43" s="46"/>
      <c r="Z43" s="76"/>
      <c r="AA43" s="76"/>
      <c r="AB43" s="76"/>
      <c r="AC43" s="76"/>
      <c r="AD43" s="76"/>
      <c r="AE43" s="76"/>
    </row>
    <row r="44" ht="20.25" customHeight="1">
      <c r="A44" s="92" t="s">
        <v>69</v>
      </c>
      <c r="B44" s="45"/>
      <c r="C44" s="45"/>
      <c r="D44" s="46"/>
      <c r="E44" s="99">
        <v>0.03</v>
      </c>
      <c r="F44" s="79" t="s">
        <v>32</v>
      </c>
      <c r="G44" s="79" t="s">
        <v>31</v>
      </c>
      <c r="H44" s="100">
        <f t="shared" si="16"/>
        <v>0.375</v>
      </c>
      <c r="I44" s="100">
        <v>0.0</v>
      </c>
      <c r="J44" s="79" t="s">
        <v>30</v>
      </c>
      <c r="K44" s="79" t="s">
        <v>31</v>
      </c>
      <c r="L44" s="101">
        <f t="shared" si="17"/>
        <v>0.75</v>
      </c>
      <c r="M44" s="46"/>
      <c r="N44" s="79" t="s">
        <v>30</v>
      </c>
      <c r="O44" s="79" t="s">
        <v>37</v>
      </c>
      <c r="P44" s="101">
        <f t="shared" si="18"/>
        <v>0.375</v>
      </c>
      <c r="Q44" s="46"/>
      <c r="R44" s="79" t="s">
        <v>32</v>
      </c>
      <c r="S44" s="79" t="s">
        <v>31</v>
      </c>
      <c r="T44" s="101">
        <f t="shared" si="19"/>
        <v>0.375</v>
      </c>
      <c r="U44" s="46"/>
      <c r="V44" s="79" t="s">
        <v>30</v>
      </c>
      <c r="W44" s="79" t="s">
        <v>31</v>
      </c>
      <c r="X44" s="101">
        <f t="shared" si="20"/>
        <v>0.75</v>
      </c>
      <c r="Y44" s="46"/>
      <c r="Z44" s="76"/>
      <c r="AA44" s="76"/>
      <c r="AB44" s="76"/>
      <c r="AC44" s="76"/>
      <c r="AD44" s="76"/>
      <c r="AE44" s="76"/>
    </row>
    <row r="45" ht="15.75" customHeight="1">
      <c r="A45" s="103" t="s">
        <v>70</v>
      </c>
      <c r="B45" s="45"/>
      <c r="C45" s="45"/>
      <c r="D45" s="46"/>
      <c r="E45" s="101">
        <f>SUM(H42:H44)</f>
        <v>1.375</v>
      </c>
      <c r="F45" s="45"/>
      <c r="G45" s="45"/>
      <c r="H45" s="46"/>
      <c r="I45" s="100">
        <v>0.0</v>
      </c>
      <c r="J45" s="101">
        <f>SUM(L42:L44)</f>
        <v>1.75</v>
      </c>
      <c r="K45" s="45"/>
      <c r="L45" s="45"/>
      <c r="M45" s="46"/>
      <c r="N45" s="101">
        <f>SUM(P42:P44)</f>
        <v>1.375</v>
      </c>
      <c r="O45" s="45"/>
      <c r="P45" s="45"/>
      <c r="Q45" s="46"/>
      <c r="R45" s="101">
        <f>SUM(T42:T44)</f>
        <v>1.375</v>
      </c>
      <c r="S45" s="45"/>
      <c r="T45" s="45"/>
      <c r="U45" s="46"/>
      <c r="V45" s="101">
        <f>SUM(X42:X44)</f>
        <v>1.75</v>
      </c>
      <c r="W45" s="45"/>
      <c r="X45" s="45"/>
      <c r="Y45" s="46"/>
      <c r="Z45" s="76"/>
      <c r="AA45" s="76"/>
      <c r="AB45" s="76"/>
      <c r="AC45" s="76"/>
      <c r="AD45" s="76"/>
      <c r="AE45" s="76"/>
    </row>
    <row r="46" ht="48.75" customHeight="1">
      <c r="A46" s="96" t="s">
        <v>71</v>
      </c>
      <c r="B46" s="45"/>
      <c r="C46" s="45"/>
      <c r="D46" s="46"/>
      <c r="E46" s="98" t="s">
        <v>25</v>
      </c>
      <c r="F46" s="104" t="s">
        <v>26</v>
      </c>
      <c r="G46" s="104" t="s">
        <v>51</v>
      </c>
      <c r="H46" s="73" t="s">
        <v>28</v>
      </c>
      <c r="I46" s="46"/>
      <c r="J46" s="91" t="s">
        <v>26</v>
      </c>
      <c r="K46" s="91" t="s">
        <v>51</v>
      </c>
      <c r="L46" s="73" t="s">
        <v>28</v>
      </c>
      <c r="M46" s="46"/>
      <c r="N46" s="91" t="s">
        <v>26</v>
      </c>
      <c r="O46" s="91" t="s">
        <v>51</v>
      </c>
      <c r="P46" s="73" t="s">
        <v>28</v>
      </c>
      <c r="Q46" s="46"/>
      <c r="R46" s="91" t="s">
        <v>26</v>
      </c>
      <c r="S46" s="91" t="s">
        <v>51</v>
      </c>
      <c r="T46" s="73" t="s">
        <v>28</v>
      </c>
      <c r="U46" s="46"/>
      <c r="V46" s="91" t="s">
        <v>26</v>
      </c>
      <c r="W46" s="91" t="s">
        <v>51</v>
      </c>
      <c r="X46" s="73" t="s">
        <v>28</v>
      </c>
      <c r="Y46" s="46"/>
      <c r="Z46" s="76"/>
      <c r="AA46" s="76"/>
      <c r="AB46" s="76"/>
      <c r="AC46" s="76"/>
      <c r="AD46" s="76"/>
      <c r="AE46" s="76"/>
    </row>
    <row r="47" ht="24.0" customHeight="1">
      <c r="A47" s="92" t="s">
        <v>72</v>
      </c>
      <c r="B47" s="45"/>
      <c r="C47" s="45"/>
      <c r="D47" s="46"/>
      <c r="E47" s="99">
        <v>0.03</v>
      </c>
      <c r="F47" s="79" t="s">
        <v>30</v>
      </c>
      <c r="G47" s="79" t="s">
        <v>31</v>
      </c>
      <c r="H47" s="100">
        <f t="shared" ref="H47:H49" si="21">IFERROR( ( IF(F47="Yes",5, IF(F47="Possible",2.5, IF(F47="No",0,0) ) ) * IF(G47="High",5, IF(G47="Medium",2.5, IF(G47="Low",1,0) ) ) ) * IF(E47="", 0.01, VALUE(SUBSTITUTE(E47,"%",""))/100 ), 0)</f>
        <v>0.75</v>
      </c>
      <c r="I47" s="100">
        <v>0.0</v>
      </c>
      <c r="J47" s="105" t="s">
        <v>30</v>
      </c>
      <c r="K47" s="105" t="s">
        <v>31</v>
      </c>
      <c r="L47" s="101">
        <f t="shared" ref="L47:L49" si="22">IFERROR( ( IF(J47="Yes",5, IF(J47="Possible",2.5, IF(J47="No",0,0) ) ) * IF(K47="High",5, IF(K47="Medium",2.5, IF(K47="Low",1,0) ) ) ) * IF(E47="", 0.01, VALUE(SUBSTITUTE(E47,"%",""))/100 ), 0)</f>
        <v>0.75</v>
      </c>
      <c r="M47" s="46"/>
      <c r="N47" s="79" t="s">
        <v>30</v>
      </c>
      <c r="O47" s="79" t="s">
        <v>31</v>
      </c>
      <c r="P47" s="101">
        <f t="shared" ref="P47:P49" si="23">IFERROR( ( IF(N47="Yes",5, IF(N47="Possible",2.5, IF(N47="No",0,0) ) ) * IF(O47="High",5, IF(O47="Medium",2.5, IF(O47="Low",1,0) ) ) ) * IF(E47="", 0.01, VALUE(SUBSTITUTE(E47,"%",""))/100 ), 0)</f>
        <v>0.75</v>
      </c>
      <c r="Q47" s="46"/>
      <c r="R47" s="79" t="s">
        <v>30</v>
      </c>
      <c r="S47" s="79" t="s">
        <v>37</v>
      </c>
      <c r="T47" s="101">
        <f t="shared" ref="T47:T49" si="24">IFERROR( ( IF(R47="Yes",5, IF(R47="Possible",2.5, IF(R47="No",0,0) ) ) * IF(S47="High",5, IF(S47="Medium",2.5, IF(S47="Low",1,0) ) ) ) * IF(E47="", 0.01, VALUE(SUBSTITUTE(E47,"%",""))/100 ), 0)</f>
        <v>0.375</v>
      </c>
      <c r="U47" s="46"/>
      <c r="V47" s="79" t="s">
        <v>30</v>
      </c>
      <c r="W47" s="79" t="s">
        <v>31</v>
      </c>
      <c r="X47" s="101">
        <f t="shared" ref="X47:X49" si="25">IFERROR( ( IF(V47="Yes",5, IF(V47="Possible",2.5, IF(V47="No",0,0) ) ) * IF(W47="High",5, IF(W47="Medium",2.5, IF(W47="Low",1,0) ) ) ) * IF(E47="", 0.01, VALUE(SUBSTITUTE(E47,"%",""))/100 ), 0)</f>
        <v>0.75</v>
      </c>
      <c r="Y47" s="46"/>
      <c r="Z47" s="76"/>
      <c r="AA47" s="76"/>
      <c r="AB47" s="76"/>
      <c r="AC47" s="76"/>
      <c r="AD47" s="76"/>
      <c r="AE47" s="76"/>
    </row>
    <row r="48" ht="15.75" customHeight="1">
      <c r="A48" s="92" t="s">
        <v>73</v>
      </c>
      <c r="B48" s="45"/>
      <c r="C48" s="45"/>
      <c r="D48" s="46"/>
      <c r="E48" s="99">
        <v>0.03</v>
      </c>
      <c r="F48" s="79" t="s">
        <v>30</v>
      </c>
      <c r="G48" s="79" t="s">
        <v>31</v>
      </c>
      <c r="H48" s="100">
        <f t="shared" si="21"/>
        <v>0.75</v>
      </c>
      <c r="I48" s="100">
        <v>0.0</v>
      </c>
      <c r="J48" s="80" t="s">
        <v>30</v>
      </c>
      <c r="K48" s="79" t="s">
        <v>31</v>
      </c>
      <c r="L48" s="101">
        <f t="shared" si="22"/>
        <v>0.75</v>
      </c>
      <c r="M48" s="46"/>
      <c r="N48" s="79" t="s">
        <v>30</v>
      </c>
      <c r="O48" s="79" t="s">
        <v>31</v>
      </c>
      <c r="P48" s="101">
        <f t="shared" si="23"/>
        <v>0.75</v>
      </c>
      <c r="Q48" s="46"/>
      <c r="R48" s="79" t="s">
        <v>30</v>
      </c>
      <c r="S48" s="79" t="s">
        <v>31</v>
      </c>
      <c r="T48" s="101">
        <f t="shared" si="24"/>
        <v>0.75</v>
      </c>
      <c r="U48" s="46"/>
      <c r="V48" s="79" t="s">
        <v>30</v>
      </c>
      <c r="W48" s="79" t="s">
        <v>31</v>
      </c>
      <c r="X48" s="101">
        <f t="shared" si="25"/>
        <v>0.75</v>
      </c>
      <c r="Y48" s="46"/>
      <c r="Z48" s="76"/>
      <c r="AA48" s="76"/>
      <c r="AB48" s="76"/>
      <c r="AC48" s="76"/>
      <c r="AD48" s="76"/>
      <c r="AE48" s="76"/>
    </row>
    <row r="49" ht="15.75" customHeight="1">
      <c r="A49" s="92" t="s">
        <v>74</v>
      </c>
      <c r="B49" s="45"/>
      <c r="C49" s="45"/>
      <c r="D49" s="46"/>
      <c r="E49" s="99">
        <v>0.03</v>
      </c>
      <c r="F49" s="79" t="s">
        <v>30</v>
      </c>
      <c r="G49" s="79" t="s">
        <v>31</v>
      </c>
      <c r="H49" s="100">
        <f t="shared" si="21"/>
        <v>0.75</v>
      </c>
      <c r="I49" s="100">
        <v>0.0</v>
      </c>
      <c r="J49" s="79" t="s">
        <v>30</v>
      </c>
      <c r="K49" s="79" t="s">
        <v>31</v>
      </c>
      <c r="L49" s="101">
        <f t="shared" si="22"/>
        <v>0.75</v>
      </c>
      <c r="M49" s="46"/>
      <c r="N49" s="79" t="s">
        <v>30</v>
      </c>
      <c r="O49" s="79" t="s">
        <v>31</v>
      </c>
      <c r="P49" s="101">
        <f t="shared" si="23"/>
        <v>0.75</v>
      </c>
      <c r="Q49" s="46"/>
      <c r="R49" s="79" t="s">
        <v>30</v>
      </c>
      <c r="S49" s="79" t="s">
        <v>31</v>
      </c>
      <c r="T49" s="101">
        <f t="shared" si="24"/>
        <v>0.75</v>
      </c>
      <c r="U49" s="46"/>
      <c r="V49" s="79" t="s">
        <v>30</v>
      </c>
      <c r="W49" s="79" t="s">
        <v>31</v>
      </c>
      <c r="X49" s="101">
        <f t="shared" si="25"/>
        <v>0.75</v>
      </c>
      <c r="Y49" s="46"/>
      <c r="Z49" s="76"/>
      <c r="AA49" s="76"/>
      <c r="AB49" s="76"/>
      <c r="AC49" s="76"/>
      <c r="AD49" s="76"/>
      <c r="AE49" s="76"/>
    </row>
    <row r="50" ht="15.75" customHeight="1">
      <c r="A50" s="90" t="s">
        <v>75</v>
      </c>
      <c r="B50" s="45"/>
      <c r="C50" s="45"/>
      <c r="D50" s="46"/>
      <c r="E50" s="101">
        <f>SUM(H47:H49)</f>
        <v>2.25</v>
      </c>
      <c r="F50" s="45"/>
      <c r="G50" s="45"/>
      <c r="H50" s="46"/>
      <c r="I50" s="100">
        <v>0.0</v>
      </c>
      <c r="J50" s="101">
        <f>SUM(L47:L49)</f>
        <v>2.25</v>
      </c>
      <c r="K50" s="45"/>
      <c r="L50" s="45"/>
      <c r="M50" s="46"/>
      <c r="N50" s="101">
        <f>SUM(P47:P49)</f>
        <v>2.25</v>
      </c>
      <c r="O50" s="45"/>
      <c r="P50" s="45"/>
      <c r="Q50" s="46"/>
      <c r="R50" s="101">
        <f>SUM(T47:T49)</f>
        <v>1.875</v>
      </c>
      <c r="S50" s="45"/>
      <c r="T50" s="45"/>
      <c r="U50" s="46"/>
      <c r="V50" s="101">
        <f>SUM(X47:X49)</f>
        <v>2.25</v>
      </c>
      <c r="W50" s="45"/>
      <c r="X50" s="45"/>
      <c r="Y50" s="46"/>
      <c r="Z50" s="76"/>
      <c r="AA50" s="76"/>
      <c r="AB50" s="76"/>
      <c r="AC50" s="76"/>
      <c r="AD50" s="76"/>
      <c r="AE50" s="76"/>
    </row>
    <row r="51" ht="47.25" customHeight="1">
      <c r="A51" s="106" t="s">
        <v>76</v>
      </c>
      <c r="B51" s="45"/>
      <c r="C51" s="45"/>
      <c r="D51" s="46"/>
      <c r="E51" s="98" t="s">
        <v>25</v>
      </c>
      <c r="F51" s="107" t="s">
        <v>26</v>
      </c>
      <c r="G51" s="107" t="s">
        <v>51</v>
      </c>
      <c r="H51" s="73" t="s">
        <v>28</v>
      </c>
      <c r="I51" s="46"/>
      <c r="J51" s="107" t="s">
        <v>26</v>
      </c>
      <c r="K51" s="107" t="s">
        <v>51</v>
      </c>
      <c r="L51" s="73" t="s">
        <v>28</v>
      </c>
      <c r="M51" s="46"/>
      <c r="N51" s="107" t="s">
        <v>26</v>
      </c>
      <c r="O51" s="107" t="s">
        <v>51</v>
      </c>
      <c r="P51" s="73" t="s">
        <v>28</v>
      </c>
      <c r="Q51" s="46"/>
      <c r="R51" s="107" t="s">
        <v>26</v>
      </c>
      <c r="S51" s="107" t="s">
        <v>51</v>
      </c>
      <c r="T51" s="73" t="s">
        <v>28</v>
      </c>
      <c r="U51" s="46"/>
      <c r="V51" s="107" t="s">
        <v>26</v>
      </c>
      <c r="W51" s="107" t="s">
        <v>51</v>
      </c>
      <c r="X51" s="73" t="s">
        <v>28</v>
      </c>
      <c r="Y51" s="46"/>
      <c r="Z51" s="76"/>
      <c r="AA51" s="76"/>
      <c r="AB51" s="76"/>
      <c r="AC51" s="76"/>
      <c r="AD51" s="76"/>
      <c r="AE51" s="76"/>
    </row>
    <row r="52" ht="18.75" customHeight="1">
      <c r="A52" s="92" t="s">
        <v>77</v>
      </c>
      <c r="B52" s="45"/>
      <c r="C52" s="45"/>
      <c r="D52" s="46"/>
      <c r="E52" s="102"/>
      <c r="F52" s="80" t="s">
        <v>32</v>
      </c>
      <c r="G52" s="79" t="s">
        <v>31</v>
      </c>
      <c r="H52" s="100">
        <f t="shared" ref="H52:H56" si="26">IFERROR( ( IF(F52="Yes",5, IF(F52="Possible",2.5, IF(F52="No",0,0) ) ) * IF(G52="High",5, IF(G52="Medium",2.5, IF(G52="Low",1,0) ) ) ) * IF(E52="", 0.01, VALUE(SUBSTITUTE(E52,"%",""))/100 ), 0)</f>
        <v>0.125</v>
      </c>
      <c r="I52" s="100">
        <v>0.0</v>
      </c>
      <c r="J52" s="79" t="s">
        <v>30</v>
      </c>
      <c r="K52" s="79" t="s">
        <v>31</v>
      </c>
      <c r="L52" s="101">
        <f t="shared" ref="L52:L56" si="27">IFERROR( ( IF(J52="Yes",5, IF(J52="Possible",2.5, IF(J52="No",0,0) ) ) * IF(K52="High",5, IF(K52="Medium",2.5, IF(K52="Low",1,0) ) ) ) * IF(E52="", 0.01, VALUE(SUBSTITUTE(E52,"%",""))/100 ), 0)</f>
        <v>0.25</v>
      </c>
      <c r="M52" s="46"/>
      <c r="N52" s="79" t="s">
        <v>30</v>
      </c>
      <c r="O52" s="79" t="s">
        <v>37</v>
      </c>
      <c r="P52" s="101">
        <f t="shared" ref="P52:P56" si="28">IFERROR( ( IF(N52="Yes",5, IF(N52="Possible",2.5, IF(N52="No",0,0) ) ) * IF(O52="High",5, IF(O52="Medium",2.5, IF(O52="Low",1,0) ) ) ) * IF(E52="", 0.01, VALUE(SUBSTITUTE(E52,"%",""))/100 ), 0)</f>
        <v>0.125</v>
      </c>
      <c r="Q52" s="46"/>
      <c r="R52" s="79" t="s">
        <v>30</v>
      </c>
      <c r="S52" s="79" t="s">
        <v>31</v>
      </c>
      <c r="T52" s="101">
        <f t="shared" ref="T52:T56" si="29">IFERROR( ( IF(R52="Yes",5, IF(R52="Possible",2.5, IF(R52="No",0,0) ) ) * IF(S52="High",5, IF(S52="Medium",2.5, IF(S52="Low",1,0) ) ) ) * IF(E52="", 0.01, VALUE(SUBSTITUTE(E52,"%",""))/100 ), 0)</f>
        <v>0.25</v>
      </c>
      <c r="U52" s="46"/>
      <c r="V52" s="79" t="s">
        <v>30</v>
      </c>
      <c r="W52" s="79" t="s">
        <v>31</v>
      </c>
      <c r="X52" s="101">
        <f t="shared" ref="X52:X56" si="30">IFERROR( ( IF(V52="Yes",5, IF(V52="Possible",2.5, IF(V52="No",0,0) ) ) * IF(W52="High",5, IF(W52="Medium",2.5, IF(W52="Low",1,0) ) ) ) * IF(E52="", 0.01, VALUE(SUBSTITUTE(E52,"%",""))/100 ), 0)</f>
        <v>0.25</v>
      </c>
      <c r="Y52" s="46"/>
      <c r="Z52" s="76"/>
      <c r="AA52" s="76"/>
      <c r="AB52" s="76"/>
      <c r="AC52" s="76"/>
      <c r="AD52" s="76"/>
      <c r="AE52" s="76"/>
    </row>
    <row r="53" ht="15.75" customHeight="1">
      <c r="A53" s="92" t="s">
        <v>78</v>
      </c>
      <c r="B53" s="45"/>
      <c r="C53" s="45"/>
      <c r="D53" s="46"/>
      <c r="E53" s="99">
        <v>0.03</v>
      </c>
      <c r="F53" s="79" t="s">
        <v>30</v>
      </c>
      <c r="G53" s="79" t="s">
        <v>31</v>
      </c>
      <c r="H53" s="100">
        <f t="shared" si="26"/>
        <v>0.75</v>
      </c>
      <c r="I53" s="100">
        <v>0.0</v>
      </c>
      <c r="J53" s="79" t="s">
        <v>30</v>
      </c>
      <c r="K53" s="79" t="s">
        <v>31</v>
      </c>
      <c r="L53" s="101">
        <f t="shared" si="27"/>
        <v>0.75</v>
      </c>
      <c r="M53" s="46"/>
      <c r="N53" s="79" t="s">
        <v>30</v>
      </c>
      <c r="O53" s="79" t="s">
        <v>31</v>
      </c>
      <c r="P53" s="101">
        <f t="shared" si="28"/>
        <v>0.75</v>
      </c>
      <c r="Q53" s="46"/>
      <c r="R53" s="79" t="s">
        <v>30</v>
      </c>
      <c r="S53" s="79" t="s">
        <v>31</v>
      </c>
      <c r="T53" s="101">
        <f t="shared" si="29"/>
        <v>0.75</v>
      </c>
      <c r="U53" s="46"/>
      <c r="V53" s="79" t="s">
        <v>30</v>
      </c>
      <c r="W53" s="79" t="s">
        <v>31</v>
      </c>
      <c r="X53" s="101">
        <f t="shared" si="30"/>
        <v>0.75</v>
      </c>
      <c r="Y53" s="46"/>
      <c r="Z53" s="76"/>
      <c r="AA53" s="76"/>
      <c r="AB53" s="76"/>
      <c r="AC53" s="76"/>
      <c r="AD53" s="76"/>
      <c r="AE53" s="76"/>
    </row>
    <row r="54" ht="15.75" customHeight="1">
      <c r="A54" s="92" t="s">
        <v>79</v>
      </c>
      <c r="B54" s="45"/>
      <c r="C54" s="45"/>
      <c r="D54" s="46"/>
      <c r="E54" s="99">
        <v>0.03</v>
      </c>
      <c r="F54" s="79" t="s">
        <v>30</v>
      </c>
      <c r="G54" s="79" t="s">
        <v>31</v>
      </c>
      <c r="H54" s="100">
        <f t="shared" si="26"/>
        <v>0.75</v>
      </c>
      <c r="I54" s="100">
        <v>0.0</v>
      </c>
      <c r="J54" s="79" t="s">
        <v>30</v>
      </c>
      <c r="K54" s="79" t="s">
        <v>31</v>
      </c>
      <c r="L54" s="101">
        <f t="shared" si="27"/>
        <v>0.75</v>
      </c>
      <c r="M54" s="46"/>
      <c r="N54" s="79" t="s">
        <v>32</v>
      </c>
      <c r="O54" s="79" t="s">
        <v>31</v>
      </c>
      <c r="P54" s="101">
        <f t="shared" si="28"/>
        <v>0.375</v>
      </c>
      <c r="Q54" s="46"/>
      <c r="R54" s="79" t="s">
        <v>30</v>
      </c>
      <c r="S54" s="79" t="s">
        <v>31</v>
      </c>
      <c r="T54" s="101">
        <f t="shared" si="29"/>
        <v>0.75</v>
      </c>
      <c r="U54" s="46"/>
      <c r="V54" s="79" t="s">
        <v>30</v>
      </c>
      <c r="W54" s="79" t="s">
        <v>31</v>
      </c>
      <c r="X54" s="101">
        <f t="shared" si="30"/>
        <v>0.75</v>
      </c>
      <c r="Y54" s="46"/>
      <c r="Z54" s="76"/>
      <c r="AA54" s="76"/>
      <c r="AB54" s="76"/>
      <c r="AC54" s="76"/>
      <c r="AD54" s="76"/>
      <c r="AE54" s="76"/>
    </row>
    <row r="55" ht="15.75" customHeight="1">
      <c r="A55" s="92" t="s">
        <v>80</v>
      </c>
      <c r="B55" s="45"/>
      <c r="C55" s="45"/>
      <c r="D55" s="46"/>
      <c r="E55" s="99">
        <v>0.03</v>
      </c>
      <c r="F55" s="79" t="s">
        <v>30</v>
      </c>
      <c r="G55" s="79" t="s">
        <v>31</v>
      </c>
      <c r="H55" s="100">
        <f t="shared" si="26"/>
        <v>0.75</v>
      </c>
      <c r="I55" s="100">
        <v>0.0</v>
      </c>
      <c r="J55" s="79" t="s">
        <v>30</v>
      </c>
      <c r="K55" s="79" t="s">
        <v>31</v>
      </c>
      <c r="L55" s="101">
        <f t="shared" si="27"/>
        <v>0.75</v>
      </c>
      <c r="M55" s="46"/>
      <c r="N55" s="79" t="s">
        <v>30</v>
      </c>
      <c r="O55" s="79" t="s">
        <v>31</v>
      </c>
      <c r="P55" s="101">
        <f t="shared" si="28"/>
        <v>0.75</v>
      </c>
      <c r="Q55" s="46"/>
      <c r="R55" s="79" t="s">
        <v>30</v>
      </c>
      <c r="S55" s="79" t="s">
        <v>31</v>
      </c>
      <c r="T55" s="101">
        <f t="shared" si="29"/>
        <v>0.75</v>
      </c>
      <c r="U55" s="46"/>
      <c r="V55" s="79" t="s">
        <v>30</v>
      </c>
      <c r="W55" s="79" t="s">
        <v>31</v>
      </c>
      <c r="X55" s="101">
        <f t="shared" si="30"/>
        <v>0.75</v>
      </c>
      <c r="Y55" s="46"/>
      <c r="Z55" s="76"/>
      <c r="AA55" s="76"/>
      <c r="AB55" s="76"/>
      <c r="AC55" s="76"/>
      <c r="AD55" s="76"/>
      <c r="AE55" s="76"/>
    </row>
    <row r="56" ht="15.75" customHeight="1">
      <c r="A56" s="92" t="s">
        <v>81</v>
      </c>
      <c r="B56" s="45"/>
      <c r="C56" s="45"/>
      <c r="D56" s="46"/>
      <c r="E56" s="99">
        <v>0.03</v>
      </c>
      <c r="F56" s="79" t="s">
        <v>32</v>
      </c>
      <c r="G56" s="79" t="s">
        <v>31</v>
      </c>
      <c r="H56" s="100">
        <f t="shared" si="26"/>
        <v>0.375</v>
      </c>
      <c r="I56" s="100">
        <v>0.0</v>
      </c>
      <c r="J56" s="79" t="s">
        <v>30</v>
      </c>
      <c r="K56" s="79" t="s">
        <v>31</v>
      </c>
      <c r="L56" s="101">
        <f t="shared" si="27"/>
        <v>0.75</v>
      </c>
      <c r="M56" s="46"/>
      <c r="N56" s="79" t="s">
        <v>30</v>
      </c>
      <c r="O56" s="79" t="s">
        <v>31</v>
      </c>
      <c r="P56" s="101">
        <f t="shared" si="28"/>
        <v>0.75</v>
      </c>
      <c r="Q56" s="46"/>
      <c r="R56" s="79" t="s">
        <v>30</v>
      </c>
      <c r="S56" s="79" t="s">
        <v>31</v>
      </c>
      <c r="T56" s="101">
        <f t="shared" si="29"/>
        <v>0.75</v>
      </c>
      <c r="U56" s="46"/>
      <c r="V56" s="79" t="s">
        <v>30</v>
      </c>
      <c r="W56" s="79" t="s">
        <v>31</v>
      </c>
      <c r="X56" s="101">
        <f t="shared" si="30"/>
        <v>0.75</v>
      </c>
      <c r="Y56" s="46"/>
      <c r="Z56" s="76"/>
      <c r="AA56" s="76"/>
      <c r="AB56" s="76"/>
      <c r="AC56" s="76"/>
      <c r="AD56" s="76"/>
      <c r="AE56" s="76"/>
    </row>
    <row r="57" ht="15.75" customHeight="1">
      <c r="A57" s="96" t="s">
        <v>82</v>
      </c>
      <c r="B57" s="45"/>
      <c r="C57" s="45"/>
      <c r="D57" s="46"/>
      <c r="E57" s="101">
        <f>SUM(H52:H56)</f>
        <v>2.75</v>
      </c>
      <c r="F57" s="45"/>
      <c r="G57" s="45"/>
      <c r="H57" s="46"/>
      <c r="I57" s="100">
        <v>0.0</v>
      </c>
      <c r="J57" s="101">
        <f>SUM(L52:L56)</f>
        <v>3.25</v>
      </c>
      <c r="K57" s="45"/>
      <c r="L57" s="45"/>
      <c r="M57" s="46"/>
      <c r="N57" s="101">
        <f>SUM(P52:P56)</f>
        <v>2.75</v>
      </c>
      <c r="O57" s="45"/>
      <c r="P57" s="45"/>
      <c r="Q57" s="46"/>
      <c r="R57" s="101">
        <f>SUM(T52:T56)</f>
        <v>3.25</v>
      </c>
      <c r="S57" s="45"/>
      <c r="T57" s="45"/>
      <c r="U57" s="46"/>
      <c r="V57" s="101">
        <f>SUM(X52:X56)</f>
        <v>3.25</v>
      </c>
      <c r="W57" s="45"/>
      <c r="X57" s="45"/>
      <c r="Y57" s="46"/>
      <c r="Z57" s="76"/>
      <c r="AA57" s="76"/>
      <c r="AB57" s="76"/>
      <c r="AC57" s="76"/>
      <c r="AD57" s="76"/>
      <c r="AE57" s="76"/>
    </row>
    <row r="58" ht="23.25" customHeight="1">
      <c r="A58" s="96" t="s">
        <v>83</v>
      </c>
      <c r="B58" s="45"/>
      <c r="C58" s="45"/>
      <c r="D58" s="46"/>
      <c r="E58" s="101">
        <f>Dashboard!D13</f>
        <v>4.325</v>
      </c>
      <c r="F58" s="45"/>
      <c r="G58" s="45"/>
      <c r="H58" s="46"/>
      <c r="I58" s="76"/>
      <c r="J58" s="101">
        <f>Dashboard!E13</f>
        <v>0.7</v>
      </c>
      <c r="K58" s="45"/>
      <c r="L58" s="45"/>
      <c r="M58" s="46"/>
      <c r="N58" s="101">
        <f>Dashboard!F13</f>
        <v>0.5</v>
      </c>
      <c r="O58" s="45"/>
      <c r="P58" s="45"/>
      <c r="Q58" s="46"/>
      <c r="R58" s="101">
        <f>Dashboard!G13</f>
        <v>0.5</v>
      </c>
      <c r="S58" s="45"/>
      <c r="T58" s="45"/>
      <c r="U58" s="46"/>
      <c r="V58" s="101">
        <f>Dashboard!H13</f>
        <v>0.25</v>
      </c>
      <c r="W58" s="45"/>
      <c r="X58" s="45"/>
      <c r="Y58" s="46"/>
      <c r="Z58" s="76"/>
      <c r="AA58" s="76"/>
      <c r="AB58" s="76"/>
      <c r="AC58" s="76"/>
      <c r="AD58" s="76"/>
      <c r="AE58" s="76"/>
    </row>
    <row r="59" ht="15.75" customHeight="1">
      <c r="A59" s="108"/>
      <c r="B59" s="108"/>
      <c r="C59" s="108"/>
      <c r="D59" s="108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10"/>
      <c r="AA59" s="111"/>
      <c r="AB59" s="111"/>
      <c r="AC59" s="111"/>
      <c r="AD59" s="111"/>
      <c r="AE59" s="111"/>
    </row>
    <row r="60" ht="15.75" customHeight="1">
      <c r="A60" s="108"/>
      <c r="B60" s="108"/>
      <c r="C60" s="108"/>
      <c r="D60" s="108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12"/>
      <c r="AA60" s="113"/>
      <c r="AB60" s="113"/>
      <c r="AC60" s="113"/>
      <c r="AD60" s="113"/>
      <c r="AE60" s="113"/>
    </row>
    <row r="61" ht="15.75" customHeight="1">
      <c r="A61" s="108"/>
      <c r="B61" s="108"/>
      <c r="C61" s="108"/>
      <c r="D61" s="108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12"/>
      <c r="AA61" s="113"/>
      <c r="AB61" s="113"/>
      <c r="AC61" s="113"/>
      <c r="AD61" s="113"/>
      <c r="AE61" s="113"/>
    </row>
    <row r="62" ht="15.75" customHeight="1">
      <c r="A62" s="108"/>
      <c r="B62" s="108"/>
      <c r="C62" s="108"/>
      <c r="D62" s="108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12"/>
      <c r="AA62" s="113"/>
      <c r="AB62" s="113"/>
      <c r="AC62" s="113"/>
      <c r="AD62" s="113"/>
      <c r="AE62" s="113"/>
    </row>
    <row r="63" ht="15.75" customHeight="1">
      <c r="A63" s="108"/>
      <c r="B63" s="108"/>
      <c r="C63" s="108"/>
      <c r="D63" s="108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12"/>
      <c r="AA63" s="113"/>
      <c r="AB63" s="113"/>
      <c r="AC63" s="113"/>
      <c r="AD63" s="113"/>
      <c r="AE63" s="113"/>
    </row>
    <row r="64" ht="15.75" customHeight="1">
      <c r="A64" s="108"/>
      <c r="B64" s="108"/>
      <c r="C64" s="108"/>
      <c r="D64" s="108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12"/>
      <c r="AA64" s="113"/>
      <c r="AB64" s="113"/>
      <c r="AC64" s="113"/>
      <c r="AD64" s="113"/>
      <c r="AE64" s="113"/>
    </row>
    <row r="65" ht="15.75" customHeight="1">
      <c r="A65" s="108"/>
      <c r="B65" s="108"/>
      <c r="C65" s="108"/>
      <c r="D65" s="108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12"/>
      <c r="AA65" s="113"/>
      <c r="AB65" s="113"/>
      <c r="AC65" s="113"/>
      <c r="AD65" s="113"/>
      <c r="AE65" s="113"/>
    </row>
    <row r="66" ht="15.75" customHeight="1">
      <c r="A66" s="108"/>
      <c r="B66" s="108"/>
      <c r="C66" s="108"/>
      <c r="D66" s="108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12"/>
      <c r="AA66" s="113"/>
      <c r="AB66" s="113"/>
      <c r="AC66" s="113"/>
      <c r="AD66" s="113"/>
      <c r="AE66" s="113"/>
    </row>
    <row r="67" ht="15.75" customHeight="1">
      <c r="A67" s="108"/>
      <c r="B67" s="108"/>
      <c r="C67" s="108"/>
      <c r="D67" s="108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12"/>
      <c r="AA67" s="113"/>
      <c r="AB67" s="113"/>
      <c r="AC67" s="113"/>
      <c r="AD67" s="113"/>
      <c r="AE67" s="113"/>
    </row>
    <row r="68" ht="15.75" customHeight="1">
      <c r="A68" s="108"/>
      <c r="B68" s="108"/>
      <c r="C68" s="108"/>
      <c r="D68" s="108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12"/>
      <c r="AA68" s="113"/>
      <c r="AB68" s="113"/>
      <c r="AC68" s="113"/>
      <c r="AD68" s="113"/>
      <c r="AE68" s="113"/>
    </row>
    <row r="69" ht="15.75" customHeight="1">
      <c r="A69" s="108"/>
      <c r="B69" s="108"/>
      <c r="C69" s="108"/>
      <c r="D69" s="108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12"/>
      <c r="AA69" s="113"/>
      <c r="AB69" s="113"/>
      <c r="AC69" s="113"/>
      <c r="AD69" s="113"/>
      <c r="AE69" s="113"/>
    </row>
    <row r="70" ht="15.75" customHeight="1">
      <c r="A70" s="108"/>
      <c r="B70" s="108"/>
      <c r="C70" s="108"/>
      <c r="D70" s="108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12"/>
      <c r="AA70" s="113"/>
      <c r="AB70" s="113"/>
      <c r="AC70" s="113"/>
      <c r="AD70" s="113"/>
      <c r="AE70" s="113"/>
    </row>
    <row r="71" ht="15.75" customHeight="1">
      <c r="A71" s="108"/>
      <c r="B71" s="108"/>
      <c r="C71" s="108"/>
      <c r="D71" s="108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12"/>
      <c r="AA71" s="113"/>
      <c r="AB71" s="113"/>
      <c r="AC71" s="113"/>
      <c r="AD71" s="113"/>
      <c r="AE71" s="113"/>
    </row>
    <row r="72" ht="15.75" customHeight="1">
      <c r="A72" s="108"/>
      <c r="B72" s="108"/>
      <c r="C72" s="108"/>
      <c r="D72" s="108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12"/>
      <c r="AA72" s="113"/>
      <c r="AB72" s="113"/>
      <c r="AC72" s="113"/>
      <c r="AD72" s="113"/>
      <c r="AE72" s="113"/>
    </row>
    <row r="73" ht="15.75" customHeight="1">
      <c r="A73" s="108"/>
      <c r="B73" s="108"/>
      <c r="C73" s="108"/>
      <c r="D73" s="108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12"/>
      <c r="AA73" s="113"/>
      <c r="AB73" s="113"/>
      <c r="AC73" s="113"/>
      <c r="AD73" s="113"/>
      <c r="AE73" s="113"/>
    </row>
    <row r="74" ht="15.75" customHeight="1">
      <c r="A74" s="108"/>
      <c r="B74" s="108"/>
      <c r="C74" s="108"/>
      <c r="D74" s="108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12"/>
      <c r="AA74" s="113"/>
      <c r="AB74" s="113"/>
      <c r="AC74" s="113"/>
      <c r="AD74" s="113"/>
      <c r="AE74" s="113"/>
    </row>
    <row r="75" ht="15.75" customHeight="1">
      <c r="A75" s="108"/>
      <c r="B75" s="108"/>
      <c r="C75" s="108"/>
      <c r="D75" s="108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12"/>
      <c r="AA75" s="113"/>
      <c r="AB75" s="113"/>
      <c r="AC75" s="113"/>
      <c r="AD75" s="113"/>
      <c r="AE75" s="113"/>
    </row>
    <row r="76" ht="15.75" customHeight="1">
      <c r="A76" s="108"/>
      <c r="B76" s="108"/>
      <c r="C76" s="108"/>
      <c r="D76" s="108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12"/>
      <c r="AA76" s="113"/>
      <c r="AB76" s="113"/>
      <c r="AC76" s="113"/>
      <c r="AD76" s="113"/>
      <c r="AE76" s="113"/>
    </row>
    <row r="77" ht="15.75" customHeight="1">
      <c r="A77" s="108"/>
      <c r="B77" s="108"/>
      <c r="C77" s="108"/>
      <c r="D77" s="108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12"/>
      <c r="AA77" s="113"/>
      <c r="AB77" s="113"/>
      <c r="AC77" s="113"/>
      <c r="AD77" s="113"/>
      <c r="AE77" s="113"/>
    </row>
    <row r="78" ht="15.75" customHeight="1">
      <c r="A78" s="108"/>
      <c r="B78" s="108"/>
      <c r="C78" s="108"/>
      <c r="D78" s="108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12"/>
      <c r="AA78" s="113"/>
      <c r="AB78" s="113"/>
      <c r="AC78" s="113"/>
      <c r="AD78" s="113"/>
      <c r="AE78" s="113"/>
    </row>
    <row r="79" ht="15.75" customHeight="1">
      <c r="A79" s="108"/>
      <c r="B79" s="108"/>
      <c r="C79" s="108"/>
      <c r="D79" s="108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12"/>
      <c r="AA79" s="113"/>
      <c r="AB79" s="113"/>
      <c r="AC79" s="113"/>
      <c r="AD79" s="113"/>
      <c r="AE79" s="113"/>
    </row>
    <row r="80" ht="15.75" customHeight="1">
      <c r="A80" s="108"/>
      <c r="B80" s="108"/>
      <c r="C80" s="108"/>
      <c r="D80" s="108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12"/>
      <c r="AA80" s="113"/>
      <c r="AB80" s="113"/>
      <c r="AC80" s="113"/>
      <c r="AD80" s="113"/>
      <c r="AE80" s="113"/>
    </row>
    <row r="81" ht="15.75" customHeight="1">
      <c r="A81" s="108"/>
      <c r="B81" s="108"/>
      <c r="C81" s="108"/>
      <c r="D81" s="108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12"/>
      <c r="AA81" s="113"/>
      <c r="AB81" s="113"/>
      <c r="AC81" s="113"/>
      <c r="AD81" s="113"/>
      <c r="AE81" s="113"/>
    </row>
    <row r="82" ht="15.75" customHeight="1">
      <c r="A82" s="108"/>
      <c r="B82" s="108"/>
      <c r="C82" s="108"/>
      <c r="D82" s="108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12"/>
      <c r="AA82" s="113"/>
      <c r="AB82" s="113"/>
      <c r="AC82" s="113"/>
      <c r="AD82" s="113"/>
      <c r="AE82" s="113"/>
    </row>
    <row r="83" ht="15.75" customHeight="1">
      <c r="A83" s="108"/>
      <c r="B83" s="108"/>
      <c r="C83" s="108"/>
      <c r="D83" s="108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12"/>
      <c r="AA83" s="113"/>
      <c r="AB83" s="113"/>
      <c r="AC83" s="113"/>
      <c r="AD83" s="113"/>
      <c r="AE83" s="113"/>
    </row>
    <row r="84" ht="15.75" customHeight="1">
      <c r="A84" s="108"/>
      <c r="B84" s="108"/>
      <c r="C84" s="108"/>
      <c r="D84" s="108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12"/>
      <c r="AA84" s="113"/>
      <c r="AB84" s="113"/>
      <c r="AC84" s="113"/>
      <c r="AD84" s="113"/>
      <c r="AE84" s="113"/>
    </row>
    <row r="85" ht="15.75" customHeight="1">
      <c r="A85" s="108"/>
      <c r="B85" s="108"/>
      <c r="C85" s="108"/>
      <c r="D85" s="108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12"/>
      <c r="AA85" s="113"/>
      <c r="AB85" s="113"/>
      <c r="AC85" s="113"/>
      <c r="AD85" s="113"/>
      <c r="AE85" s="113"/>
    </row>
    <row r="86" ht="15.75" customHeight="1">
      <c r="A86" s="108"/>
      <c r="B86" s="108"/>
      <c r="C86" s="108"/>
      <c r="D86" s="108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12"/>
      <c r="AA86" s="113"/>
      <c r="AB86" s="113"/>
      <c r="AC86" s="113"/>
      <c r="AD86" s="113"/>
      <c r="AE86" s="113"/>
    </row>
    <row r="87" ht="15.75" customHeight="1">
      <c r="A87" s="108"/>
      <c r="B87" s="108"/>
      <c r="C87" s="108"/>
      <c r="D87" s="108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12"/>
      <c r="AA87" s="113"/>
      <c r="AB87" s="113"/>
      <c r="AC87" s="113"/>
      <c r="AD87" s="113"/>
      <c r="AE87" s="113"/>
    </row>
    <row r="88" ht="15.75" customHeight="1">
      <c r="A88" s="108"/>
      <c r="B88" s="108"/>
      <c r="C88" s="108"/>
      <c r="D88" s="108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12"/>
      <c r="AA88" s="113"/>
      <c r="AB88" s="113"/>
      <c r="AC88" s="113"/>
      <c r="AD88" s="113"/>
      <c r="AE88" s="113"/>
    </row>
    <row r="89" ht="15.75" customHeight="1">
      <c r="A89" s="108"/>
      <c r="B89" s="108"/>
      <c r="C89" s="108"/>
      <c r="D89" s="108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12"/>
      <c r="AA89" s="113"/>
      <c r="AB89" s="113"/>
      <c r="AC89" s="113"/>
      <c r="AD89" s="113"/>
      <c r="AE89" s="113"/>
    </row>
    <row r="90" ht="15.75" customHeight="1">
      <c r="A90" s="108"/>
      <c r="B90" s="108"/>
      <c r="C90" s="108"/>
      <c r="D90" s="108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12"/>
      <c r="AA90" s="113"/>
      <c r="AB90" s="113"/>
      <c r="AC90" s="113"/>
      <c r="AD90" s="113"/>
      <c r="AE90" s="113"/>
    </row>
    <row r="91" ht="15.75" customHeight="1">
      <c r="A91" s="108"/>
      <c r="B91" s="108"/>
      <c r="C91" s="108"/>
      <c r="D91" s="108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12"/>
      <c r="AA91" s="113"/>
      <c r="AB91" s="113"/>
      <c r="AC91" s="113"/>
      <c r="AD91" s="113"/>
      <c r="AE91" s="113"/>
    </row>
    <row r="92" ht="15.75" customHeight="1">
      <c r="A92" s="108"/>
      <c r="B92" s="108"/>
      <c r="C92" s="108"/>
      <c r="D92" s="108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12"/>
      <c r="AA92" s="113"/>
      <c r="AB92" s="113"/>
      <c r="AC92" s="113"/>
      <c r="AD92" s="113"/>
      <c r="AE92" s="113"/>
    </row>
    <row r="93" ht="15.75" customHeight="1">
      <c r="A93" s="108"/>
      <c r="B93" s="108"/>
      <c r="C93" s="108"/>
      <c r="D93" s="108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12"/>
      <c r="AA93" s="113"/>
      <c r="AB93" s="113"/>
      <c r="AC93" s="113"/>
      <c r="AD93" s="113"/>
      <c r="AE93" s="113"/>
    </row>
    <row r="94" ht="15.75" customHeight="1">
      <c r="A94" s="108"/>
      <c r="B94" s="108"/>
      <c r="C94" s="108"/>
      <c r="D94" s="108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12"/>
      <c r="AA94" s="113"/>
      <c r="AB94" s="113"/>
      <c r="AC94" s="113"/>
      <c r="AD94" s="113"/>
      <c r="AE94" s="113"/>
    </row>
    <row r="95" ht="15.75" customHeight="1">
      <c r="A95" s="108"/>
      <c r="B95" s="108"/>
      <c r="C95" s="108"/>
      <c r="D95" s="108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12"/>
      <c r="AA95" s="113"/>
      <c r="AB95" s="113"/>
      <c r="AC95" s="113"/>
      <c r="AD95" s="113"/>
      <c r="AE95" s="113"/>
    </row>
    <row r="96" ht="15.75" customHeight="1">
      <c r="A96" s="108"/>
      <c r="B96" s="108"/>
      <c r="C96" s="108"/>
      <c r="D96" s="108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12"/>
      <c r="AA96" s="113"/>
      <c r="AB96" s="113"/>
      <c r="AC96" s="113"/>
      <c r="AD96" s="113"/>
      <c r="AE96" s="113"/>
    </row>
    <row r="97" ht="15.75" customHeight="1">
      <c r="A97" s="108"/>
      <c r="B97" s="108"/>
      <c r="C97" s="108"/>
      <c r="D97" s="108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12"/>
      <c r="AA97" s="113"/>
      <c r="AB97" s="113"/>
      <c r="AC97" s="113"/>
      <c r="AD97" s="113"/>
      <c r="AE97" s="113"/>
    </row>
    <row r="98" ht="15.75" customHeight="1">
      <c r="A98" s="108"/>
      <c r="B98" s="108"/>
      <c r="C98" s="108"/>
      <c r="D98" s="108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12"/>
      <c r="AA98" s="113"/>
      <c r="AB98" s="113"/>
      <c r="AC98" s="113"/>
      <c r="AD98" s="113"/>
      <c r="AE98" s="113"/>
    </row>
    <row r="99" ht="15.75" customHeight="1">
      <c r="A99" s="108"/>
      <c r="B99" s="108"/>
      <c r="C99" s="108"/>
      <c r="D99" s="108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12"/>
      <c r="AA99" s="113"/>
      <c r="AB99" s="113"/>
      <c r="AC99" s="113"/>
      <c r="AD99" s="113"/>
      <c r="AE99" s="113"/>
    </row>
    <row r="100" ht="15.75" customHeight="1">
      <c r="A100" s="108"/>
      <c r="B100" s="108"/>
      <c r="C100" s="108"/>
      <c r="D100" s="108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12"/>
      <c r="AA100" s="113"/>
      <c r="AB100" s="113"/>
      <c r="AC100" s="113"/>
      <c r="AD100" s="113"/>
      <c r="AE100" s="113"/>
    </row>
    <row r="101" ht="15.75" customHeight="1">
      <c r="A101" s="108"/>
      <c r="B101" s="108"/>
      <c r="C101" s="108"/>
      <c r="D101" s="108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12"/>
      <c r="AA101" s="113"/>
      <c r="AB101" s="113"/>
      <c r="AC101" s="113"/>
      <c r="AD101" s="113"/>
      <c r="AE101" s="113"/>
    </row>
    <row r="102" ht="15.75" customHeight="1">
      <c r="A102" s="108"/>
      <c r="B102" s="108"/>
      <c r="C102" s="108"/>
      <c r="D102" s="108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12"/>
      <c r="AA102" s="113"/>
      <c r="AB102" s="113"/>
      <c r="AC102" s="113"/>
      <c r="AD102" s="113"/>
      <c r="AE102" s="113"/>
    </row>
    <row r="103" ht="15.75" customHeight="1">
      <c r="A103" s="108"/>
      <c r="B103" s="108"/>
      <c r="C103" s="108"/>
      <c r="D103" s="108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12"/>
      <c r="AA103" s="113"/>
      <c r="AB103" s="113"/>
      <c r="AC103" s="113"/>
      <c r="AD103" s="113"/>
      <c r="AE103" s="113"/>
    </row>
    <row r="104" ht="15.75" customHeight="1">
      <c r="A104" s="108"/>
      <c r="B104" s="108"/>
      <c r="C104" s="108"/>
      <c r="D104" s="108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12"/>
      <c r="AA104" s="113"/>
      <c r="AB104" s="113"/>
      <c r="AC104" s="113"/>
      <c r="AD104" s="113"/>
      <c r="AE104" s="113"/>
    </row>
    <row r="105" ht="15.75" customHeight="1">
      <c r="A105" s="108"/>
      <c r="B105" s="108"/>
      <c r="C105" s="108"/>
      <c r="D105" s="108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12"/>
      <c r="AA105" s="113"/>
      <c r="AB105" s="113"/>
      <c r="AC105" s="113"/>
      <c r="AD105" s="113"/>
      <c r="AE105" s="113"/>
    </row>
    <row r="106" ht="15.75" customHeight="1">
      <c r="A106" s="108"/>
      <c r="B106" s="108"/>
      <c r="C106" s="108"/>
      <c r="D106" s="108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12"/>
      <c r="AA106" s="113"/>
      <c r="AB106" s="113"/>
      <c r="AC106" s="113"/>
      <c r="AD106" s="113"/>
      <c r="AE106" s="113"/>
    </row>
    <row r="107" ht="15.75" customHeight="1">
      <c r="A107" s="108"/>
      <c r="B107" s="108"/>
      <c r="C107" s="108"/>
      <c r="D107" s="108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12"/>
      <c r="AA107" s="113"/>
      <c r="AB107" s="113"/>
      <c r="AC107" s="113"/>
      <c r="AD107" s="113"/>
      <c r="AE107" s="113"/>
    </row>
    <row r="108" ht="15.75" customHeight="1">
      <c r="A108" s="108"/>
      <c r="B108" s="108"/>
      <c r="C108" s="108"/>
      <c r="D108" s="108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12"/>
      <c r="AA108" s="113"/>
      <c r="AB108" s="113"/>
      <c r="AC108" s="113"/>
      <c r="AD108" s="113"/>
      <c r="AE108" s="113"/>
    </row>
    <row r="109" ht="15.75" customHeight="1">
      <c r="A109" s="108"/>
      <c r="B109" s="108"/>
      <c r="C109" s="108"/>
      <c r="D109" s="108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12"/>
      <c r="AA109" s="113"/>
      <c r="AB109" s="113"/>
      <c r="AC109" s="113"/>
      <c r="AD109" s="113"/>
      <c r="AE109" s="113"/>
    </row>
    <row r="110" ht="15.75" customHeight="1">
      <c r="A110" s="108"/>
      <c r="B110" s="108"/>
      <c r="C110" s="108"/>
      <c r="D110" s="108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12"/>
      <c r="AA110" s="113"/>
      <c r="AB110" s="113"/>
      <c r="AC110" s="113"/>
      <c r="AD110" s="113"/>
      <c r="AE110" s="113"/>
    </row>
    <row r="111" ht="15.75" customHeight="1">
      <c r="A111" s="108"/>
      <c r="B111" s="108"/>
      <c r="C111" s="108"/>
      <c r="D111" s="108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12"/>
      <c r="AA111" s="113"/>
      <c r="AB111" s="113"/>
      <c r="AC111" s="113"/>
      <c r="AD111" s="113"/>
      <c r="AE111" s="113"/>
    </row>
    <row r="112" ht="15.75" customHeight="1">
      <c r="A112" s="108"/>
      <c r="B112" s="108"/>
      <c r="C112" s="108"/>
      <c r="D112" s="108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12"/>
      <c r="AA112" s="113"/>
      <c r="AB112" s="113"/>
      <c r="AC112" s="113"/>
      <c r="AD112" s="113"/>
      <c r="AE112" s="113"/>
    </row>
    <row r="113" ht="15.75" customHeight="1">
      <c r="A113" s="108"/>
      <c r="B113" s="108"/>
      <c r="C113" s="108"/>
      <c r="D113" s="108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12"/>
      <c r="AA113" s="113"/>
      <c r="AB113" s="113"/>
      <c r="AC113" s="113"/>
      <c r="AD113" s="113"/>
      <c r="AE113" s="113"/>
    </row>
    <row r="114" ht="15.75" customHeight="1">
      <c r="A114" s="108"/>
      <c r="B114" s="108"/>
      <c r="C114" s="108"/>
      <c r="D114" s="108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12"/>
      <c r="AA114" s="113"/>
      <c r="AB114" s="113"/>
      <c r="AC114" s="113"/>
      <c r="AD114" s="113"/>
      <c r="AE114" s="113"/>
    </row>
    <row r="115" ht="15.75" customHeight="1">
      <c r="A115" s="108"/>
      <c r="B115" s="108"/>
      <c r="C115" s="108"/>
      <c r="D115" s="108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12"/>
      <c r="AA115" s="113"/>
      <c r="AB115" s="113"/>
      <c r="AC115" s="113"/>
      <c r="AD115" s="113"/>
      <c r="AE115" s="113"/>
    </row>
    <row r="116" ht="15.75" customHeight="1">
      <c r="A116" s="108"/>
      <c r="B116" s="108"/>
      <c r="C116" s="108"/>
      <c r="D116" s="108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12"/>
      <c r="AA116" s="113"/>
      <c r="AB116" s="113"/>
      <c r="AC116" s="113"/>
      <c r="AD116" s="113"/>
      <c r="AE116" s="113"/>
    </row>
    <row r="117" ht="15.75" customHeight="1">
      <c r="A117" s="108"/>
      <c r="B117" s="108"/>
      <c r="C117" s="108"/>
      <c r="D117" s="108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12"/>
      <c r="AA117" s="113"/>
      <c r="AB117" s="113"/>
      <c r="AC117" s="113"/>
      <c r="AD117" s="113"/>
      <c r="AE117" s="113"/>
    </row>
    <row r="118" ht="15.75" customHeight="1">
      <c r="A118" s="108"/>
      <c r="B118" s="108"/>
      <c r="C118" s="108"/>
      <c r="D118" s="108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12"/>
      <c r="AA118" s="113"/>
      <c r="AB118" s="113"/>
      <c r="AC118" s="113"/>
      <c r="AD118" s="113"/>
      <c r="AE118" s="113"/>
    </row>
    <row r="119" ht="15.75" customHeight="1">
      <c r="A119" s="108"/>
      <c r="B119" s="108"/>
      <c r="C119" s="108"/>
      <c r="D119" s="108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12"/>
      <c r="AA119" s="113"/>
      <c r="AB119" s="113"/>
      <c r="AC119" s="113"/>
      <c r="AD119" s="113"/>
      <c r="AE119" s="113"/>
    </row>
    <row r="120" ht="15.75" customHeight="1">
      <c r="A120" s="108"/>
      <c r="B120" s="108"/>
      <c r="C120" s="108"/>
      <c r="D120" s="108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12"/>
      <c r="AA120" s="113"/>
      <c r="AB120" s="113"/>
      <c r="AC120" s="113"/>
      <c r="AD120" s="113"/>
      <c r="AE120" s="113"/>
    </row>
    <row r="121" ht="15.75" customHeight="1">
      <c r="A121" s="108"/>
      <c r="B121" s="108"/>
      <c r="C121" s="108"/>
      <c r="D121" s="108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12"/>
      <c r="AA121" s="113"/>
      <c r="AB121" s="113"/>
      <c r="AC121" s="113"/>
      <c r="AD121" s="113"/>
      <c r="AE121" s="113"/>
    </row>
    <row r="122" ht="15.75" customHeight="1">
      <c r="A122" s="108"/>
      <c r="B122" s="108"/>
      <c r="C122" s="108"/>
      <c r="D122" s="108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12"/>
      <c r="AA122" s="113"/>
      <c r="AB122" s="113"/>
      <c r="AC122" s="113"/>
      <c r="AD122" s="113"/>
      <c r="AE122" s="113"/>
    </row>
    <row r="123" ht="15.75" customHeight="1">
      <c r="A123" s="108"/>
      <c r="B123" s="108"/>
      <c r="C123" s="108"/>
      <c r="D123" s="108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12"/>
      <c r="AA123" s="113"/>
      <c r="AB123" s="113"/>
      <c r="AC123" s="113"/>
      <c r="AD123" s="113"/>
      <c r="AE123" s="113"/>
    </row>
    <row r="124" ht="15.75" customHeight="1">
      <c r="A124" s="108"/>
      <c r="B124" s="108"/>
      <c r="C124" s="108"/>
      <c r="D124" s="108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12"/>
      <c r="AA124" s="113"/>
      <c r="AB124" s="113"/>
      <c r="AC124" s="113"/>
      <c r="AD124" s="113"/>
      <c r="AE124" s="113"/>
    </row>
    <row r="125" ht="15.75" customHeight="1">
      <c r="A125" s="108"/>
      <c r="B125" s="108"/>
      <c r="C125" s="108"/>
      <c r="D125" s="108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12"/>
      <c r="AA125" s="113"/>
      <c r="AB125" s="113"/>
      <c r="AC125" s="113"/>
      <c r="AD125" s="113"/>
      <c r="AE125" s="113"/>
    </row>
    <row r="126" ht="15.75" customHeight="1">
      <c r="A126" s="108"/>
      <c r="B126" s="108"/>
      <c r="C126" s="108"/>
      <c r="D126" s="108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12"/>
      <c r="AA126" s="113"/>
      <c r="AB126" s="113"/>
      <c r="AC126" s="113"/>
      <c r="AD126" s="113"/>
      <c r="AE126" s="113"/>
    </row>
    <row r="127" ht="15.75" customHeight="1">
      <c r="A127" s="108"/>
      <c r="B127" s="108"/>
      <c r="C127" s="108"/>
      <c r="D127" s="108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12"/>
      <c r="AA127" s="113"/>
      <c r="AB127" s="113"/>
      <c r="AC127" s="113"/>
      <c r="AD127" s="113"/>
      <c r="AE127" s="113"/>
    </row>
    <row r="128" ht="15.75" customHeight="1">
      <c r="A128" s="108"/>
      <c r="B128" s="108"/>
      <c r="C128" s="108"/>
      <c r="D128" s="108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12"/>
      <c r="AA128" s="113"/>
      <c r="AB128" s="113"/>
      <c r="AC128" s="113"/>
      <c r="AD128" s="113"/>
      <c r="AE128" s="113"/>
    </row>
    <row r="129" ht="15.75" customHeight="1">
      <c r="A129" s="108"/>
      <c r="B129" s="108"/>
      <c r="C129" s="108"/>
      <c r="D129" s="108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12"/>
      <c r="AA129" s="113"/>
      <c r="AB129" s="113"/>
      <c r="AC129" s="113"/>
      <c r="AD129" s="113"/>
      <c r="AE129" s="113"/>
    </row>
    <row r="130" ht="15.75" customHeight="1">
      <c r="A130" s="108"/>
      <c r="B130" s="108"/>
      <c r="C130" s="108"/>
      <c r="D130" s="108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12"/>
      <c r="AA130" s="113"/>
      <c r="AB130" s="113"/>
      <c r="AC130" s="113"/>
      <c r="AD130" s="113"/>
      <c r="AE130" s="113"/>
    </row>
    <row r="131" ht="15.75" customHeight="1">
      <c r="A131" s="108"/>
      <c r="B131" s="108"/>
      <c r="C131" s="108"/>
      <c r="D131" s="108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12"/>
      <c r="AA131" s="113"/>
      <c r="AB131" s="113"/>
      <c r="AC131" s="113"/>
      <c r="AD131" s="113"/>
      <c r="AE131" s="113"/>
    </row>
    <row r="132" ht="15.75" customHeight="1">
      <c r="A132" s="108"/>
      <c r="B132" s="108"/>
      <c r="C132" s="108"/>
      <c r="D132" s="108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12"/>
      <c r="AA132" s="113"/>
      <c r="AB132" s="113"/>
      <c r="AC132" s="113"/>
      <c r="AD132" s="113"/>
      <c r="AE132" s="113"/>
    </row>
    <row r="133" ht="15.75" customHeight="1">
      <c r="A133" s="108"/>
      <c r="B133" s="108"/>
      <c r="C133" s="108"/>
      <c r="D133" s="108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12"/>
      <c r="AA133" s="113"/>
      <c r="AB133" s="113"/>
      <c r="AC133" s="113"/>
      <c r="AD133" s="113"/>
      <c r="AE133" s="113"/>
    </row>
    <row r="134" ht="15.75" customHeight="1">
      <c r="A134" s="108"/>
      <c r="B134" s="108"/>
      <c r="C134" s="108"/>
      <c r="D134" s="108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12"/>
      <c r="AA134" s="113"/>
      <c r="AB134" s="113"/>
      <c r="AC134" s="113"/>
      <c r="AD134" s="113"/>
      <c r="AE134" s="113"/>
    </row>
    <row r="135" ht="15.75" customHeight="1">
      <c r="A135" s="108"/>
      <c r="B135" s="108"/>
      <c r="C135" s="108"/>
      <c r="D135" s="108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12"/>
      <c r="AA135" s="113"/>
      <c r="AB135" s="113"/>
      <c r="AC135" s="113"/>
      <c r="AD135" s="113"/>
      <c r="AE135" s="113"/>
    </row>
    <row r="136" ht="15.75" customHeight="1">
      <c r="A136" s="108"/>
      <c r="B136" s="108"/>
      <c r="C136" s="108"/>
      <c r="D136" s="108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12"/>
      <c r="AA136" s="113"/>
      <c r="AB136" s="113"/>
      <c r="AC136" s="113"/>
      <c r="AD136" s="113"/>
      <c r="AE136" s="113"/>
    </row>
    <row r="137" ht="15.75" customHeight="1">
      <c r="A137" s="108"/>
      <c r="B137" s="108"/>
      <c r="C137" s="108"/>
      <c r="D137" s="108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12"/>
      <c r="AA137" s="113"/>
      <c r="AB137" s="113"/>
      <c r="AC137" s="113"/>
      <c r="AD137" s="113"/>
      <c r="AE137" s="113"/>
    </row>
    <row r="138" ht="15.75" customHeight="1">
      <c r="A138" s="108"/>
      <c r="B138" s="108"/>
      <c r="C138" s="108"/>
      <c r="D138" s="108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12"/>
      <c r="AA138" s="113"/>
      <c r="AB138" s="113"/>
      <c r="AC138" s="113"/>
      <c r="AD138" s="113"/>
      <c r="AE138" s="113"/>
    </row>
    <row r="139" ht="15.75" customHeight="1">
      <c r="A139" s="108"/>
      <c r="B139" s="108"/>
      <c r="C139" s="108"/>
      <c r="D139" s="108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12"/>
      <c r="AA139" s="113"/>
      <c r="AB139" s="113"/>
      <c r="AC139" s="113"/>
      <c r="AD139" s="113"/>
      <c r="AE139" s="113"/>
    </row>
    <row r="140" ht="15.75" customHeight="1">
      <c r="A140" s="108"/>
      <c r="B140" s="108"/>
      <c r="C140" s="108"/>
      <c r="D140" s="108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12"/>
      <c r="AA140" s="113"/>
      <c r="AB140" s="113"/>
      <c r="AC140" s="113"/>
      <c r="AD140" s="113"/>
      <c r="AE140" s="113"/>
    </row>
    <row r="141" ht="15.75" customHeight="1">
      <c r="A141" s="108"/>
      <c r="B141" s="108"/>
      <c r="C141" s="108"/>
      <c r="D141" s="108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12"/>
      <c r="AA141" s="113"/>
      <c r="AB141" s="113"/>
      <c r="AC141" s="113"/>
      <c r="AD141" s="113"/>
      <c r="AE141" s="113"/>
    </row>
    <row r="142" ht="15.75" customHeight="1">
      <c r="A142" s="108"/>
      <c r="B142" s="108"/>
      <c r="C142" s="108"/>
      <c r="D142" s="108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12"/>
      <c r="AA142" s="113"/>
      <c r="AB142" s="113"/>
      <c r="AC142" s="113"/>
      <c r="AD142" s="113"/>
      <c r="AE142" s="113"/>
    </row>
    <row r="143" ht="15.75" customHeight="1">
      <c r="A143" s="108"/>
      <c r="B143" s="108"/>
      <c r="C143" s="108"/>
      <c r="D143" s="108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12"/>
      <c r="AA143" s="113"/>
      <c r="AB143" s="113"/>
      <c r="AC143" s="113"/>
      <c r="AD143" s="113"/>
      <c r="AE143" s="113"/>
    </row>
    <row r="144" ht="15.75" customHeight="1">
      <c r="A144" s="108"/>
      <c r="B144" s="108"/>
      <c r="C144" s="108"/>
      <c r="D144" s="108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12"/>
      <c r="AA144" s="113"/>
      <c r="AB144" s="113"/>
      <c r="AC144" s="113"/>
      <c r="AD144" s="113"/>
      <c r="AE144" s="113"/>
    </row>
    <row r="145" ht="15.75" customHeight="1">
      <c r="A145" s="108"/>
      <c r="B145" s="108"/>
      <c r="C145" s="108"/>
      <c r="D145" s="108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12"/>
      <c r="AA145" s="113"/>
      <c r="AB145" s="113"/>
      <c r="AC145" s="113"/>
      <c r="AD145" s="113"/>
      <c r="AE145" s="113"/>
    </row>
    <row r="146" ht="15.75" customHeight="1">
      <c r="A146" s="108"/>
      <c r="B146" s="108"/>
      <c r="C146" s="108"/>
      <c r="D146" s="108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12"/>
      <c r="AA146" s="113"/>
      <c r="AB146" s="113"/>
      <c r="AC146" s="113"/>
      <c r="AD146" s="113"/>
      <c r="AE146" s="113"/>
    </row>
    <row r="147" ht="15.75" customHeight="1">
      <c r="A147" s="108"/>
      <c r="B147" s="108"/>
      <c r="C147" s="108"/>
      <c r="D147" s="108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12"/>
      <c r="AA147" s="113"/>
      <c r="AB147" s="113"/>
      <c r="AC147" s="113"/>
      <c r="AD147" s="113"/>
      <c r="AE147" s="113"/>
    </row>
    <row r="148" ht="15.75" customHeight="1">
      <c r="A148" s="108"/>
      <c r="B148" s="108"/>
      <c r="C148" s="108"/>
      <c r="D148" s="108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12"/>
      <c r="AA148" s="113"/>
      <c r="AB148" s="113"/>
      <c r="AC148" s="113"/>
      <c r="AD148" s="113"/>
      <c r="AE148" s="113"/>
    </row>
    <row r="149" ht="15.75" customHeight="1">
      <c r="A149" s="108"/>
      <c r="B149" s="108"/>
      <c r="C149" s="108"/>
      <c r="D149" s="108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12"/>
      <c r="AA149" s="113"/>
      <c r="AB149" s="113"/>
      <c r="AC149" s="113"/>
      <c r="AD149" s="113"/>
      <c r="AE149" s="113"/>
    </row>
    <row r="150" ht="15.75" customHeight="1">
      <c r="A150" s="108"/>
      <c r="B150" s="108"/>
      <c r="C150" s="108"/>
      <c r="D150" s="108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12"/>
      <c r="AA150" s="113"/>
      <c r="AB150" s="113"/>
      <c r="AC150" s="113"/>
      <c r="AD150" s="113"/>
      <c r="AE150" s="113"/>
    </row>
    <row r="151" ht="15.75" customHeight="1">
      <c r="A151" s="108"/>
      <c r="B151" s="108"/>
      <c r="C151" s="108"/>
      <c r="D151" s="108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12"/>
      <c r="AA151" s="113"/>
      <c r="AB151" s="113"/>
      <c r="AC151" s="113"/>
      <c r="AD151" s="113"/>
      <c r="AE151" s="113"/>
    </row>
    <row r="152" ht="15.75" customHeight="1">
      <c r="A152" s="108"/>
      <c r="B152" s="108"/>
      <c r="C152" s="108"/>
      <c r="D152" s="108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12"/>
      <c r="AA152" s="113"/>
      <c r="AB152" s="113"/>
      <c r="AC152" s="113"/>
      <c r="AD152" s="113"/>
      <c r="AE152" s="113"/>
    </row>
    <row r="153" ht="15.75" customHeight="1">
      <c r="A153" s="108"/>
      <c r="B153" s="108"/>
      <c r="C153" s="108"/>
      <c r="D153" s="108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12"/>
      <c r="AA153" s="113"/>
      <c r="AB153" s="113"/>
      <c r="AC153" s="113"/>
      <c r="AD153" s="113"/>
      <c r="AE153" s="113"/>
    </row>
    <row r="154" ht="15.75" customHeight="1">
      <c r="A154" s="108"/>
      <c r="B154" s="108"/>
      <c r="C154" s="108"/>
      <c r="D154" s="108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12"/>
      <c r="AA154" s="113"/>
      <c r="AB154" s="113"/>
      <c r="AC154" s="113"/>
      <c r="AD154" s="113"/>
      <c r="AE154" s="113"/>
    </row>
    <row r="155" ht="15.75" customHeight="1">
      <c r="A155" s="108"/>
      <c r="B155" s="108"/>
      <c r="C155" s="108"/>
      <c r="D155" s="108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12"/>
      <c r="AA155" s="113"/>
      <c r="AB155" s="113"/>
      <c r="AC155" s="113"/>
      <c r="AD155" s="113"/>
      <c r="AE155" s="113"/>
    </row>
    <row r="156" ht="15.75" customHeight="1">
      <c r="A156" s="108"/>
      <c r="B156" s="108"/>
      <c r="C156" s="108"/>
      <c r="D156" s="108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12"/>
      <c r="AA156" s="113"/>
      <c r="AB156" s="113"/>
      <c r="AC156" s="113"/>
      <c r="AD156" s="113"/>
      <c r="AE156" s="113"/>
    </row>
    <row r="157" ht="15.75" customHeight="1">
      <c r="A157" s="108"/>
      <c r="B157" s="108"/>
      <c r="C157" s="108"/>
      <c r="D157" s="108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12"/>
      <c r="AA157" s="113"/>
      <c r="AB157" s="113"/>
      <c r="AC157" s="113"/>
      <c r="AD157" s="113"/>
      <c r="AE157" s="113"/>
    </row>
    <row r="158" ht="15.75" customHeight="1">
      <c r="A158" s="108"/>
      <c r="B158" s="108"/>
      <c r="C158" s="108"/>
      <c r="D158" s="108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12"/>
      <c r="AA158" s="113"/>
      <c r="AB158" s="113"/>
      <c r="AC158" s="113"/>
      <c r="AD158" s="113"/>
      <c r="AE158" s="113"/>
    </row>
    <row r="159" ht="15.75" customHeight="1">
      <c r="A159" s="108"/>
      <c r="B159" s="108"/>
      <c r="C159" s="108"/>
      <c r="D159" s="108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12"/>
      <c r="AA159" s="113"/>
      <c r="AB159" s="113"/>
      <c r="AC159" s="113"/>
      <c r="AD159" s="113"/>
      <c r="AE159" s="113"/>
    </row>
    <row r="160" ht="15.75" customHeight="1">
      <c r="A160" s="108"/>
      <c r="B160" s="108"/>
      <c r="C160" s="108"/>
      <c r="D160" s="108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12"/>
      <c r="AA160" s="113"/>
      <c r="AB160" s="113"/>
      <c r="AC160" s="113"/>
      <c r="AD160" s="113"/>
      <c r="AE160" s="113"/>
    </row>
    <row r="161" ht="15.75" customHeight="1">
      <c r="A161" s="108"/>
      <c r="B161" s="108"/>
      <c r="C161" s="108"/>
      <c r="D161" s="108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12"/>
      <c r="AA161" s="113"/>
      <c r="AB161" s="113"/>
      <c r="AC161" s="113"/>
      <c r="AD161" s="113"/>
      <c r="AE161" s="113"/>
    </row>
    <row r="162" ht="15.75" customHeight="1">
      <c r="A162" s="108"/>
      <c r="B162" s="108"/>
      <c r="C162" s="108"/>
      <c r="D162" s="108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12"/>
      <c r="AA162" s="113"/>
      <c r="AB162" s="113"/>
      <c r="AC162" s="113"/>
      <c r="AD162" s="113"/>
      <c r="AE162" s="113"/>
    </row>
    <row r="163" ht="15.75" customHeight="1">
      <c r="A163" s="108"/>
      <c r="B163" s="108"/>
      <c r="C163" s="108"/>
      <c r="D163" s="108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12"/>
      <c r="AA163" s="113"/>
      <c r="AB163" s="113"/>
      <c r="AC163" s="113"/>
      <c r="AD163" s="113"/>
      <c r="AE163" s="113"/>
    </row>
    <row r="164" ht="15.75" customHeight="1">
      <c r="A164" s="108"/>
      <c r="B164" s="108"/>
      <c r="C164" s="108"/>
      <c r="D164" s="108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12"/>
      <c r="AA164" s="113"/>
      <c r="AB164" s="113"/>
      <c r="AC164" s="113"/>
      <c r="AD164" s="113"/>
      <c r="AE164" s="113"/>
    </row>
    <row r="165" ht="15.75" customHeight="1">
      <c r="A165" s="108"/>
      <c r="B165" s="108"/>
      <c r="C165" s="108"/>
      <c r="D165" s="108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12"/>
      <c r="AA165" s="113"/>
      <c r="AB165" s="113"/>
      <c r="AC165" s="113"/>
      <c r="AD165" s="113"/>
      <c r="AE165" s="113"/>
    </row>
    <row r="166" ht="15.75" customHeight="1">
      <c r="A166" s="108"/>
      <c r="B166" s="108"/>
      <c r="C166" s="108"/>
      <c r="D166" s="108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12"/>
      <c r="AA166" s="113"/>
      <c r="AB166" s="113"/>
      <c r="AC166" s="113"/>
      <c r="AD166" s="113"/>
      <c r="AE166" s="113"/>
    </row>
    <row r="167" ht="15.75" customHeight="1">
      <c r="A167" s="108"/>
      <c r="B167" s="108"/>
      <c r="C167" s="108"/>
      <c r="D167" s="108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12"/>
      <c r="AA167" s="113"/>
      <c r="AB167" s="113"/>
      <c r="AC167" s="113"/>
      <c r="AD167" s="113"/>
      <c r="AE167" s="113"/>
    </row>
    <row r="168" ht="15.75" customHeight="1">
      <c r="A168" s="108"/>
      <c r="B168" s="108"/>
      <c r="C168" s="108"/>
      <c r="D168" s="108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12"/>
      <c r="AA168" s="113"/>
      <c r="AB168" s="113"/>
      <c r="AC168" s="113"/>
      <c r="AD168" s="113"/>
      <c r="AE168" s="113"/>
    </row>
    <row r="169" ht="15.75" customHeight="1">
      <c r="A169" s="108"/>
      <c r="B169" s="108"/>
      <c r="C169" s="108"/>
      <c r="D169" s="108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12"/>
      <c r="AA169" s="113"/>
      <c r="AB169" s="113"/>
      <c r="AC169" s="113"/>
      <c r="AD169" s="113"/>
      <c r="AE169" s="113"/>
    </row>
    <row r="170" ht="15.75" customHeight="1">
      <c r="A170" s="108"/>
      <c r="B170" s="108"/>
      <c r="C170" s="108"/>
      <c r="D170" s="108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12"/>
      <c r="AA170" s="113"/>
      <c r="AB170" s="113"/>
      <c r="AC170" s="113"/>
      <c r="AD170" s="113"/>
      <c r="AE170" s="113"/>
    </row>
    <row r="171" ht="15.75" customHeight="1">
      <c r="A171" s="108"/>
      <c r="B171" s="108"/>
      <c r="C171" s="108"/>
      <c r="D171" s="108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12"/>
      <c r="AA171" s="113"/>
      <c r="AB171" s="113"/>
      <c r="AC171" s="113"/>
      <c r="AD171" s="113"/>
      <c r="AE171" s="113"/>
    </row>
    <row r="172" ht="15.75" customHeight="1">
      <c r="A172" s="108"/>
      <c r="B172" s="108"/>
      <c r="C172" s="108"/>
      <c r="D172" s="108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12"/>
      <c r="AA172" s="113"/>
      <c r="AB172" s="113"/>
      <c r="AC172" s="113"/>
      <c r="AD172" s="113"/>
      <c r="AE172" s="113"/>
    </row>
    <row r="173" ht="15.75" customHeight="1">
      <c r="A173" s="108"/>
      <c r="B173" s="108"/>
      <c r="C173" s="108"/>
      <c r="D173" s="108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12"/>
      <c r="AA173" s="113"/>
      <c r="AB173" s="113"/>
      <c r="AC173" s="113"/>
      <c r="AD173" s="113"/>
      <c r="AE173" s="113"/>
    </row>
    <row r="174" ht="15.75" customHeight="1">
      <c r="A174" s="108"/>
      <c r="B174" s="108"/>
      <c r="C174" s="108"/>
      <c r="D174" s="108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12"/>
      <c r="AA174" s="113"/>
      <c r="AB174" s="113"/>
      <c r="AC174" s="113"/>
      <c r="AD174" s="113"/>
      <c r="AE174" s="113"/>
    </row>
    <row r="175" ht="15.75" customHeight="1">
      <c r="A175" s="108"/>
      <c r="B175" s="108"/>
      <c r="C175" s="108"/>
      <c r="D175" s="108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12"/>
      <c r="AA175" s="113"/>
      <c r="AB175" s="113"/>
      <c r="AC175" s="113"/>
      <c r="AD175" s="113"/>
      <c r="AE175" s="113"/>
    </row>
    <row r="176" ht="15.75" customHeight="1">
      <c r="A176" s="108"/>
      <c r="B176" s="108"/>
      <c r="C176" s="108"/>
      <c r="D176" s="108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12"/>
      <c r="AA176" s="113"/>
      <c r="AB176" s="113"/>
      <c r="AC176" s="113"/>
      <c r="AD176" s="113"/>
      <c r="AE176" s="113"/>
    </row>
    <row r="177" ht="15.75" customHeight="1">
      <c r="A177" s="108"/>
      <c r="B177" s="108"/>
      <c r="C177" s="108"/>
      <c r="D177" s="108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12"/>
      <c r="AA177" s="113"/>
      <c r="AB177" s="113"/>
      <c r="AC177" s="113"/>
      <c r="AD177" s="113"/>
      <c r="AE177" s="113"/>
    </row>
    <row r="178" ht="15.75" customHeight="1">
      <c r="A178" s="108"/>
      <c r="B178" s="108"/>
      <c r="C178" s="108"/>
      <c r="D178" s="108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12"/>
      <c r="AA178" s="113"/>
      <c r="AB178" s="113"/>
      <c r="AC178" s="113"/>
      <c r="AD178" s="113"/>
      <c r="AE178" s="113"/>
    </row>
    <row r="179" ht="15.75" customHeight="1">
      <c r="A179" s="108"/>
      <c r="B179" s="108"/>
      <c r="C179" s="108"/>
      <c r="D179" s="108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12"/>
      <c r="AA179" s="113"/>
      <c r="AB179" s="113"/>
      <c r="AC179" s="113"/>
      <c r="AD179" s="113"/>
      <c r="AE179" s="113"/>
    </row>
    <row r="180" ht="15.75" customHeight="1">
      <c r="A180" s="108"/>
      <c r="B180" s="108"/>
      <c r="C180" s="108"/>
      <c r="D180" s="108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12"/>
      <c r="AA180" s="113"/>
      <c r="AB180" s="113"/>
      <c r="AC180" s="113"/>
      <c r="AD180" s="113"/>
      <c r="AE180" s="113"/>
    </row>
    <row r="181" ht="15.75" customHeight="1">
      <c r="A181" s="108"/>
      <c r="B181" s="108"/>
      <c r="C181" s="108"/>
      <c r="D181" s="108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12"/>
      <c r="AA181" s="113"/>
      <c r="AB181" s="113"/>
      <c r="AC181" s="113"/>
      <c r="AD181" s="113"/>
      <c r="AE181" s="113"/>
    </row>
    <row r="182" ht="15.75" customHeight="1">
      <c r="A182" s="108"/>
      <c r="B182" s="108"/>
      <c r="C182" s="108"/>
      <c r="D182" s="108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12"/>
      <c r="AA182" s="113"/>
      <c r="AB182" s="113"/>
      <c r="AC182" s="113"/>
      <c r="AD182" s="113"/>
      <c r="AE182" s="113"/>
    </row>
    <row r="183" ht="15.75" customHeight="1">
      <c r="A183" s="108"/>
      <c r="B183" s="108"/>
      <c r="C183" s="108"/>
      <c r="D183" s="108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12"/>
      <c r="AA183" s="113"/>
      <c r="AB183" s="113"/>
      <c r="AC183" s="113"/>
      <c r="AD183" s="113"/>
      <c r="AE183" s="113"/>
    </row>
    <row r="184" ht="15.75" customHeight="1">
      <c r="A184" s="108"/>
      <c r="B184" s="108"/>
      <c r="C184" s="108"/>
      <c r="D184" s="108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12"/>
      <c r="AA184" s="113"/>
      <c r="AB184" s="113"/>
      <c r="AC184" s="113"/>
      <c r="AD184" s="113"/>
      <c r="AE184" s="113"/>
    </row>
    <row r="185" ht="15.75" customHeight="1">
      <c r="A185" s="108"/>
      <c r="B185" s="108"/>
      <c r="C185" s="108"/>
      <c r="D185" s="108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12"/>
      <c r="AA185" s="113"/>
      <c r="AB185" s="113"/>
      <c r="AC185" s="113"/>
      <c r="AD185" s="113"/>
      <c r="AE185" s="113"/>
    </row>
    <row r="186" ht="15.75" customHeight="1">
      <c r="A186" s="108"/>
      <c r="B186" s="108"/>
      <c r="C186" s="108"/>
      <c r="D186" s="108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12"/>
      <c r="AA186" s="113"/>
      <c r="AB186" s="113"/>
      <c r="AC186" s="113"/>
      <c r="AD186" s="113"/>
      <c r="AE186" s="113"/>
    </row>
    <row r="187" ht="15.75" customHeight="1">
      <c r="A187" s="108"/>
      <c r="B187" s="108"/>
      <c r="C187" s="108"/>
      <c r="D187" s="108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12"/>
      <c r="AA187" s="113"/>
      <c r="AB187" s="113"/>
      <c r="AC187" s="113"/>
      <c r="AD187" s="113"/>
      <c r="AE187" s="113"/>
    </row>
    <row r="188" ht="15.75" customHeight="1">
      <c r="A188" s="108"/>
      <c r="B188" s="108"/>
      <c r="C188" s="108"/>
      <c r="D188" s="108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12"/>
      <c r="AA188" s="113"/>
      <c r="AB188" s="113"/>
      <c r="AC188" s="113"/>
      <c r="AD188" s="113"/>
      <c r="AE188" s="113"/>
    </row>
    <row r="189" ht="15.75" customHeight="1">
      <c r="A189" s="108"/>
      <c r="B189" s="108"/>
      <c r="C189" s="108"/>
      <c r="D189" s="108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12"/>
      <c r="AA189" s="113"/>
      <c r="AB189" s="113"/>
      <c r="AC189" s="113"/>
      <c r="AD189" s="113"/>
      <c r="AE189" s="113"/>
    </row>
    <row r="190" ht="15.75" customHeight="1">
      <c r="A190" s="108"/>
      <c r="B190" s="108"/>
      <c r="C190" s="108"/>
      <c r="D190" s="108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12"/>
      <c r="AA190" s="113"/>
      <c r="AB190" s="113"/>
      <c r="AC190" s="113"/>
      <c r="AD190" s="113"/>
      <c r="AE190" s="113"/>
    </row>
    <row r="191" ht="15.75" customHeight="1">
      <c r="A191" s="108"/>
      <c r="B191" s="108"/>
      <c r="C191" s="108"/>
      <c r="D191" s="108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12"/>
      <c r="AA191" s="113"/>
      <c r="AB191" s="113"/>
      <c r="AC191" s="113"/>
      <c r="AD191" s="113"/>
      <c r="AE191" s="113"/>
    </row>
    <row r="192" ht="15.75" customHeight="1">
      <c r="A192" s="108"/>
      <c r="B192" s="108"/>
      <c r="C192" s="108"/>
      <c r="D192" s="108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12"/>
      <c r="AA192" s="113"/>
      <c r="AB192" s="113"/>
      <c r="AC192" s="113"/>
      <c r="AD192" s="113"/>
      <c r="AE192" s="113"/>
    </row>
    <row r="193" ht="15.75" customHeight="1">
      <c r="A193" s="108"/>
      <c r="B193" s="108"/>
      <c r="C193" s="108"/>
      <c r="D193" s="108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12"/>
      <c r="AA193" s="113"/>
      <c r="AB193" s="113"/>
      <c r="AC193" s="113"/>
      <c r="AD193" s="113"/>
      <c r="AE193" s="113"/>
    </row>
    <row r="194" ht="15.75" customHeight="1">
      <c r="A194" s="108"/>
      <c r="B194" s="108"/>
      <c r="C194" s="108"/>
      <c r="D194" s="108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12"/>
      <c r="AA194" s="113"/>
      <c r="AB194" s="113"/>
      <c r="AC194" s="113"/>
      <c r="AD194" s="113"/>
      <c r="AE194" s="113"/>
    </row>
    <row r="195" ht="15.75" customHeight="1">
      <c r="A195" s="108"/>
      <c r="B195" s="108"/>
      <c r="C195" s="108"/>
      <c r="D195" s="108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12"/>
      <c r="AA195" s="113"/>
      <c r="AB195" s="113"/>
      <c r="AC195" s="113"/>
      <c r="AD195" s="113"/>
      <c r="AE195" s="113"/>
    </row>
    <row r="196" ht="15.75" customHeight="1">
      <c r="A196" s="108"/>
      <c r="B196" s="108"/>
      <c r="C196" s="108"/>
      <c r="D196" s="108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12"/>
      <c r="AA196" s="113"/>
      <c r="AB196" s="113"/>
      <c r="AC196" s="113"/>
      <c r="AD196" s="113"/>
      <c r="AE196" s="113"/>
    </row>
    <row r="197" ht="15.75" customHeight="1">
      <c r="A197" s="108"/>
      <c r="B197" s="108"/>
      <c r="C197" s="108"/>
      <c r="D197" s="108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12"/>
      <c r="AA197" s="113"/>
      <c r="AB197" s="113"/>
      <c r="AC197" s="113"/>
      <c r="AD197" s="113"/>
      <c r="AE197" s="113"/>
    </row>
    <row r="198" ht="15.75" customHeight="1">
      <c r="A198" s="108"/>
      <c r="B198" s="108"/>
      <c r="C198" s="108"/>
      <c r="D198" s="108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12"/>
      <c r="AA198" s="113"/>
      <c r="AB198" s="113"/>
      <c r="AC198" s="113"/>
      <c r="AD198" s="113"/>
      <c r="AE198" s="113"/>
    </row>
    <row r="199" ht="15.75" customHeight="1">
      <c r="A199" s="108"/>
      <c r="B199" s="108"/>
      <c r="C199" s="108"/>
      <c r="D199" s="108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12"/>
      <c r="AA199" s="113"/>
      <c r="AB199" s="113"/>
      <c r="AC199" s="113"/>
      <c r="AD199" s="113"/>
      <c r="AE199" s="113"/>
    </row>
    <row r="200" ht="15.75" customHeight="1">
      <c r="A200" s="108"/>
      <c r="B200" s="108"/>
      <c r="C200" s="108"/>
      <c r="D200" s="108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12"/>
      <c r="AA200" s="113"/>
      <c r="AB200" s="113"/>
      <c r="AC200" s="113"/>
      <c r="AD200" s="113"/>
      <c r="AE200" s="113"/>
    </row>
    <row r="201" ht="15.75" customHeight="1">
      <c r="A201" s="108"/>
      <c r="B201" s="108"/>
      <c r="C201" s="108"/>
      <c r="D201" s="108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12"/>
      <c r="AA201" s="113"/>
      <c r="AB201" s="113"/>
      <c r="AC201" s="113"/>
      <c r="AD201" s="113"/>
      <c r="AE201" s="113"/>
    </row>
    <row r="202" ht="15.75" customHeight="1">
      <c r="A202" s="108"/>
      <c r="B202" s="108"/>
      <c r="C202" s="108"/>
      <c r="D202" s="108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12"/>
      <c r="AA202" s="113"/>
      <c r="AB202" s="113"/>
      <c r="AC202" s="113"/>
      <c r="AD202" s="113"/>
      <c r="AE202" s="113"/>
    </row>
    <row r="203" ht="15.75" customHeight="1">
      <c r="A203" s="108"/>
      <c r="B203" s="108"/>
      <c r="C203" s="108"/>
      <c r="D203" s="108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12"/>
      <c r="AA203" s="113"/>
      <c r="AB203" s="113"/>
      <c r="AC203" s="113"/>
      <c r="AD203" s="113"/>
      <c r="AE203" s="113"/>
    </row>
    <row r="204" ht="15.75" customHeight="1">
      <c r="A204" s="108"/>
      <c r="B204" s="108"/>
      <c r="C204" s="108"/>
      <c r="D204" s="108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12"/>
      <c r="AA204" s="113"/>
      <c r="AB204" s="113"/>
      <c r="AC204" s="113"/>
      <c r="AD204" s="113"/>
      <c r="AE204" s="113"/>
    </row>
    <row r="205" ht="15.75" customHeight="1">
      <c r="A205" s="108"/>
      <c r="B205" s="108"/>
      <c r="C205" s="108"/>
      <c r="D205" s="108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12"/>
      <c r="AA205" s="113"/>
      <c r="AB205" s="113"/>
      <c r="AC205" s="113"/>
      <c r="AD205" s="113"/>
      <c r="AE205" s="113"/>
    </row>
    <row r="206" ht="15.75" customHeight="1">
      <c r="A206" s="108"/>
      <c r="B206" s="108"/>
      <c r="C206" s="108"/>
      <c r="D206" s="108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12"/>
      <c r="AA206" s="113"/>
      <c r="AB206" s="113"/>
      <c r="AC206" s="113"/>
      <c r="AD206" s="113"/>
      <c r="AE206" s="113"/>
    </row>
    <row r="207" ht="15.75" customHeight="1">
      <c r="A207" s="108"/>
      <c r="B207" s="108"/>
      <c r="C207" s="108"/>
      <c r="D207" s="108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12"/>
      <c r="AA207" s="113"/>
      <c r="AB207" s="113"/>
      <c r="AC207" s="113"/>
      <c r="AD207" s="113"/>
      <c r="AE207" s="113"/>
    </row>
    <row r="208" ht="15.75" customHeight="1">
      <c r="A208" s="108"/>
      <c r="B208" s="108"/>
      <c r="C208" s="108"/>
      <c r="D208" s="108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12"/>
      <c r="AA208" s="113"/>
      <c r="AB208" s="113"/>
      <c r="AC208" s="113"/>
      <c r="AD208" s="113"/>
      <c r="AE208" s="113"/>
    </row>
    <row r="209" ht="15.75" customHeight="1">
      <c r="A209" s="108"/>
      <c r="B209" s="108"/>
      <c r="C209" s="108"/>
      <c r="D209" s="108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12"/>
      <c r="AA209" s="113"/>
      <c r="AB209" s="113"/>
      <c r="AC209" s="113"/>
      <c r="AD209" s="113"/>
      <c r="AE209" s="113"/>
    </row>
    <row r="210" ht="15.75" customHeight="1">
      <c r="A210" s="108"/>
      <c r="B210" s="108"/>
      <c r="C210" s="108"/>
      <c r="D210" s="108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12"/>
      <c r="AA210" s="113"/>
      <c r="AB210" s="113"/>
      <c r="AC210" s="113"/>
      <c r="AD210" s="113"/>
      <c r="AE210" s="113"/>
    </row>
    <row r="211" ht="15.75" customHeight="1">
      <c r="A211" s="108"/>
      <c r="B211" s="108"/>
      <c r="C211" s="108"/>
      <c r="D211" s="108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12"/>
      <c r="AA211" s="113"/>
      <c r="AB211" s="113"/>
      <c r="AC211" s="113"/>
      <c r="AD211" s="113"/>
      <c r="AE211" s="113"/>
    </row>
    <row r="212" ht="15.75" customHeight="1">
      <c r="A212" s="108"/>
      <c r="B212" s="108"/>
      <c r="C212" s="108"/>
      <c r="D212" s="108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12"/>
      <c r="AA212" s="113"/>
      <c r="AB212" s="113"/>
      <c r="AC212" s="113"/>
      <c r="AD212" s="113"/>
      <c r="AE212" s="113"/>
    </row>
    <row r="213" ht="15.75" customHeight="1">
      <c r="A213" s="108"/>
      <c r="B213" s="108"/>
      <c r="C213" s="108"/>
      <c r="D213" s="108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12"/>
      <c r="AA213" s="113"/>
      <c r="AB213" s="113"/>
      <c r="AC213" s="113"/>
      <c r="AD213" s="113"/>
      <c r="AE213" s="113"/>
    </row>
    <row r="214" ht="15.75" customHeight="1">
      <c r="A214" s="108"/>
      <c r="B214" s="108"/>
      <c r="C214" s="108"/>
      <c r="D214" s="108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12"/>
      <c r="AA214" s="113"/>
      <c r="AB214" s="113"/>
      <c r="AC214" s="113"/>
      <c r="AD214" s="113"/>
      <c r="AE214" s="113"/>
    </row>
    <row r="215" ht="15.75" customHeight="1">
      <c r="A215" s="108"/>
      <c r="B215" s="108"/>
      <c r="C215" s="108"/>
      <c r="D215" s="108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12"/>
      <c r="AA215" s="113"/>
      <c r="AB215" s="113"/>
      <c r="AC215" s="113"/>
      <c r="AD215" s="113"/>
      <c r="AE215" s="113"/>
    </row>
    <row r="216" ht="15.75" customHeight="1">
      <c r="A216" s="108"/>
      <c r="B216" s="108"/>
      <c r="C216" s="108"/>
      <c r="D216" s="108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12"/>
      <c r="AA216" s="113"/>
      <c r="AB216" s="113"/>
      <c r="AC216" s="113"/>
      <c r="AD216" s="113"/>
      <c r="AE216" s="113"/>
    </row>
    <row r="217" ht="15.75" customHeight="1">
      <c r="A217" s="108"/>
      <c r="B217" s="108"/>
      <c r="C217" s="108"/>
      <c r="D217" s="108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12"/>
      <c r="AA217" s="113"/>
      <c r="AB217" s="113"/>
      <c r="AC217" s="113"/>
      <c r="AD217" s="113"/>
      <c r="AE217" s="113"/>
    </row>
    <row r="218" ht="15.75" customHeight="1">
      <c r="A218" s="108"/>
      <c r="B218" s="108"/>
      <c r="C218" s="108"/>
      <c r="D218" s="108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12"/>
      <c r="AA218" s="113"/>
      <c r="AB218" s="113"/>
      <c r="AC218" s="113"/>
      <c r="AD218" s="113"/>
      <c r="AE218" s="113"/>
    </row>
    <row r="219" ht="15.75" customHeight="1">
      <c r="A219" s="108"/>
      <c r="B219" s="108"/>
      <c r="C219" s="108"/>
      <c r="D219" s="108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12"/>
      <c r="AA219" s="113"/>
      <c r="AB219" s="113"/>
      <c r="AC219" s="113"/>
      <c r="AD219" s="113"/>
      <c r="AE219" s="113"/>
    </row>
    <row r="220" ht="15.75" customHeight="1">
      <c r="A220" s="108"/>
      <c r="B220" s="108"/>
      <c r="C220" s="108"/>
      <c r="D220" s="108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12"/>
      <c r="AA220" s="113"/>
      <c r="AB220" s="113"/>
      <c r="AC220" s="113"/>
      <c r="AD220" s="113"/>
      <c r="AE220" s="113"/>
    </row>
    <row r="221" ht="15.75" customHeight="1">
      <c r="A221" s="108"/>
      <c r="B221" s="108"/>
      <c r="C221" s="108"/>
      <c r="D221" s="108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12"/>
      <c r="AA221" s="113"/>
      <c r="AB221" s="113"/>
      <c r="AC221" s="113"/>
      <c r="AD221" s="113"/>
      <c r="AE221" s="113"/>
    </row>
    <row r="222" ht="15.75" customHeight="1">
      <c r="A222" s="108"/>
      <c r="B222" s="108"/>
      <c r="C222" s="108"/>
      <c r="D222" s="108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12"/>
      <c r="AA222" s="113"/>
      <c r="AB222" s="113"/>
      <c r="AC222" s="113"/>
      <c r="AD222" s="113"/>
      <c r="AE222" s="113"/>
    </row>
    <row r="223" ht="15.75" customHeight="1">
      <c r="A223" s="108"/>
      <c r="B223" s="108"/>
      <c r="C223" s="108"/>
      <c r="D223" s="108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12"/>
      <c r="AA223" s="113"/>
      <c r="AB223" s="113"/>
      <c r="AC223" s="113"/>
      <c r="AD223" s="113"/>
      <c r="AE223" s="113"/>
    </row>
    <row r="224" ht="15.75" customHeight="1">
      <c r="A224" s="108"/>
      <c r="B224" s="108"/>
      <c r="C224" s="108"/>
      <c r="D224" s="108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12"/>
      <c r="AA224" s="113"/>
      <c r="AB224" s="113"/>
      <c r="AC224" s="113"/>
      <c r="AD224" s="113"/>
      <c r="AE224" s="113"/>
    </row>
    <row r="225" ht="15.75" customHeight="1">
      <c r="A225" s="108"/>
      <c r="B225" s="108"/>
      <c r="C225" s="108"/>
      <c r="D225" s="108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12"/>
      <c r="AA225" s="113"/>
      <c r="AB225" s="113"/>
      <c r="AC225" s="113"/>
      <c r="AD225" s="113"/>
      <c r="AE225" s="113"/>
    </row>
    <row r="226" ht="15.75" customHeight="1">
      <c r="A226" s="108"/>
      <c r="B226" s="108"/>
      <c r="C226" s="108"/>
      <c r="D226" s="108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12"/>
      <c r="AA226" s="113"/>
      <c r="AB226" s="113"/>
      <c r="AC226" s="113"/>
      <c r="AD226" s="113"/>
      <c r="AE226" s="113"/>
    </row>
    <row r="227" ht="15.75" customHeight="1">
      <c r="A227" s="108"/>
      <c r="B227" s="108"/>
      <c r="C227" s="108"/>
      <c r="D227" s="108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12"/>
      <c r="AA227" s="113"/>
      <c r="AB227" s="113"/>
      <c r="AC227" s="113"/>
      <c r="AD227" s="113"/>
      <c r="AE227" s="113"/>
    </row>
    <row r="228" ht="15.75" customHeight="1">
      <c r="A228" s="108"/>
      <c r="B228" s="108"/>
      <c r="C228" s="108"/>
      <c r="D228" s="108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  <c r="X228" s="109"/>
      <c r="Y228" s="109"/>
      <c r="Z228" s="112"/>
      <c r="AA228" s="113"/>
      <c r="AB228" s="113"/>
      <c r="AC228" s="113"/>
      <c r="AD228" s="113"/>
      <c r="AE228" s="113"/>
    </row>
    <row r="229" ht="15.75" customHeight="1">
      <c r="A229" s="108"/>
      <c r="B229" s="108"/>
      <c r="C229" s="108"/>
      <c r="D229" s="108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  <c r="X229" s="109"/>
      <c r="Y229" s="109"/>
      <c r="Z229" s="112"/>
      <c r="AA229" s="113"/>
      <c r="AB229" s="113"/>
      <c r="AC229" s="113"/>
      <c r="AD229" s="113"/>
      <c r="AE229" s="113"/>
    </row>
    <row r="230" ht="15.75" customHeight="1">
      <c r="A230" s="108"/>
      <c r="B230" s="108"/>
      <c r="C230" s="108"/>
      <c r="D230" s="108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  <c r="X230" s="109"/>
      <c r="Y230" s="109"/>
      <c r="Z230" s="112"/>
      <c r="AA230" s="113"/>
      <c r="AB230" s="113"/>
      <c r="AC230" s="113"/>
      <c r="AD230" s="113"/>
      <c r="AE230" s="113"/>
    </row>
    <row r="231" ht="15.75" customHeight="1">
      <c r="A231" s="108"/>
      <c r="B231" s="108"/>
      <c r="C231" s="108"/>
      <c r="D231" s="108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  <c r="X231" s="109"/>
      <c r="Y231" s="109"/>
      <c r="Z231" s="112"/>
      <c r="AA231" s="113"/>
      <c r="AB231" s="113"/>
      <c r="AC231" s="113"/>
      <c r="AD231" s="113"/>
      <c r="AE231" s="113"/>
    </row>
    <row r="232" ht="15.75" customHeight="1">
      <c r="A232" s="108"/>
      <c r="B232" s="108"/>
      <c r="C232" s="108"/>
      <c r="D232" s="108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  <c r="X232" s="109"/>
      <c r="Y232" s="109"/>
      <c r="Z232" s="112"/>
      <c r="AA232" s="113"/>
      <c r="AB232" s="113"/>
      <c r="AC232" s="113"/>
      <c r="AD232" s="113"/>
      <c r="AE232" s="113"/>
    </row>
    <row r="233" ht="15.75" customHeight="1">
      <c r="A233" s="108"/>
      <c r="B233" s="108"/>
      <c r="C233" s="108"/>
      <c r="D233" s="108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09"/>
      <c r="Z233" s="112"/>
      <c r="AA233" s="113"/>
      <c r="AB233" s="113"/>
      <c r="AC233" s="113"/>
      <c r="AD233" s="113"/>
      <c r="AE233" s="113"/>
    </row>
    <row r="234" ht="15.75" customHeight="1">
      <c r="A234" s="108"/>
      <c r="B234" s="108"/>
      <c r="C234" s="108"/>
      <c r="D234" s="108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09"/>
      <c r="Z234" s="112"/>
      <c r="AA234" s="113"/>
      <c r="AB234" s="113"/>
      <c r="AC234" s="113"/>
      <c r="AD234" s="113"/>
      <c r="AE234" s="113"/>
    </row>
    <row r="235" ht="15.75" customHeight="1">
      <c r="A235" s="108"/>
      <c r="B235" s="108"/>
      <c r="C235" s="108"/>
      <c r="D235" s="108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09"/>
      <c r="Z235" s="112"/>
      <c r="AA235" s="113"/>
      <c r="AB235" s="113"/>
      <c r="AC235" s="113"/>
      <c r="AD235" s="113"/>
      <c r="AE235" s="113"/>
    </row>
    <row r="236" ht="15.75" customHeight="1">
      <c r="A236" s="108"/>
      <c r="B236" s="108"/>
      <c r="C236" s="108"/>
      <c r="D236" s="108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  <c r="X236" s="109"/>
      <c r="Y236" s="109"/>
      <c r="Z236" s="112"/>
      <c r="AA236" s="113"/>
      <c r="AB236" s="113"/>
      <c r="AC236" s="113"/>
      <c r="AD236" s="113"/>
      <c r="AE236" s="113"/>
    </row>
    <row r="237" ht="15.75" customHeight="1">
      <c r="A237" s="108"/>
      <c r="B237" s="108"/>
      <c r="C237" s="108"/>
      <c r="D237" s="108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12"/>
      <c r="AA237" s="113"/>
      <c r="AB237" s="113"/>
      <c r="AC237" s="113"/>
      <c r="AD237" s="113"/>
      <c r="AE237" s="113"/>
    </row>
    <row r="238" ht="15.75" customHeight="1">
      <c r="A238" s="108"/>
      <c r="B238" s="108"/>
      <c r="C238" s="108"/>
      <c r="D238" s="108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  <c r="X238" s="109"/>
      <c r="Y238" s="109"/>
      <c r="Z238" s="112"/>
      <c r="AA238" s="113"/>
      <c r="AB238" s="113"/>
      <c r="AC238" s="113"/>
      <c r="AD238" s="113"/>
      <c r="AE238" s="113"/>
    </row>
    <row r="239" ht="15.75" customHeight="1">
      <c r="A239" s="108"/>
      <c r="B239" s="108"/>
      <c r="C239" s="108"/>
      <c r="D239" s="108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  <c r="X239" s="109"/>
      <c r="Y239" s="109"/>
      <c r="Z239" s="112"/>
      <c r="AA239" s="113"/>
      <c r="AB239" s="113"/>
      <c r="AC239" s="113"/>
      <c r="AD239" s="113"/>
      <c r="AE239" s="113"/>
    </row>
    <row r="240" ht="15.75" customHeight="1">
      <c r="A240" s="108"/>
      <c r="B240" s="108"/>
      <c r="C240" s="108"/>
      <c r="D240" s="108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12"/>
      <c r="AA240" s="113"/>
      <c r="AB240" s="113"/>
      <c r="AC240" s="113"/>
      <c r="AD240" s="113"/>
      <c r="AE240" s="113"/>
    </row>
    <row r="241" ht="15.75" customHeight="1">
      <c r="A241" s="108"/>
      <c r="B241" s="108"/>
      <c r="C241" s="108"/>
      <c r="D241" s="108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  <c r="X241" s="109"/>
      <c r="Y241" s="109"/>
      <c r="Z241" s="112"/>
      <c r="AA241" s="113"/>
      <c r="AB241" s="113"/>
      <c r="AC241" s="113"/>
      <c r="AD241" s="113"/>
      <c r="AE241" s="113"/>
    </row>
    <row r="242" ht="15.75" customHeight="1">
      <c r="A242" s="108"/>
      <c r="B242" s="108"/>
      <c r="C242" s="108"/>
      <c r="D242" s="108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  <c r="X242" s="109"/>
      <c r="Y242" s="109"/>
      <c r="Z242" s="112"/>
      <c r="AA242" s="113"/>
      <c r="AB242" s="113"/>
      <c r="AC242" s="113"/>
      <c r="AD242" s="113"/>
      <c r="AE242" s="113"/>
    </row>
    <row r="243" ht="15.75" customHeight="1">
      <c r="A243" s="108"/>
      <c r="B243" s="108"/>
      <c r="C243" s="108"/>
      <c r="D243" s="108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  <c r="X243" s="109"/>
      <c r="Y243" s="109"/>
      <c r="Z243" s="112"/>
      <c r="AA243" s="113"/>
      <c r="AB243" s="113"/>
      <c r="AC243" s="113"/>
      <c r="AD243" s="113"/>
      <c r="AE243" s="113"/>
    </row>
    <row r="244" ht="15.75" customHeight="1">
      <c r="A244" s="108"/>
      <c r="B244" s="108"/>
      <c r="C244" s="108"/>
      <c r="D244" s="108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  <c r="X244" s="109"/>
      <c r="Y244" s="109"/>
      <c r="Z244" s="112"/>
      <c r="AA244" s="113"/>
      <c r="AB244" s="113"/>
      <c r="AC244" s="113"/>
      <c r="AD244" s="113"/>
      <c r="AE244" s="113"/>
    </row>
    <row r="245" ht="15.75" customHeight="1">
      <c r="A245" s="108"/>
      <c r="B245" s="108"/>
      <c r="C245" s="108"/>
      <c r="D245" s="108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  <c r="X245" s="109"/>
      <c r="Y245" s="109"/>
      <c r="Z245" s="112"/>
      <c r="AA245" s="113"/>
      <c r="AB245" s="113"/>
      <c r="AC245" s="113"/>
      <c r="AD245" s="113"/>
      <c r="AE245" s="113"/>
    </row>
    <row r="246" ht="15.75" customHeight="1">
      <c r="A246" s="108"/>
      <c r="B246" s="108"/>
      <c r="C246" s="108"/>
      <c r="D246" s="108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  <c r="X246" s="109"/>
      <c r="Y246" s="109"/>
      <c r="Z246" s="112"/>
      <c r="AA246" s="113"/>
      <c r="AB246" s="113"/>
      <c r="AC246" s="113"/>
      <c r="AD246" s="113"/>
      <c r="AE246" s="113"/>
    </row>
    <row r="247" ht="15.75" customHeight="1">
      <c r="A247" s="108"/>
      <c r="B247" s="108"/>
      <c r="C247" s="108"/>
      <c r="D247" s="108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  <c r="X247" s="109"/>
      <c r="Y247" s="109"/>
      <c r="Z247" s="112"/>
      <c r="AA247" s="113"/>
      <c r="AB247" s="113"/>
      <c r="AC247" s="113"/>
      <c r="AD247" s="113"/>
      <c r="AE247" s="113"/>
    </row>
    <row r="248" ht="15.75" customHeight="1">
      <c r="A248" s="108"/>
      <c r="B248" s="108"/>
      <c r="C248" s="108"/>
      <c r="D248" s="108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  <c r="X248" s="109"/>
      <c r="Y248" s="109"/>
      <c r="Z248" s="112"/>
      <c r="AA248" s="113"/>
      <c r="AB248" s="113"/>
      <c r="AC248" s="113"/>
      <c r="AD248" s="113"/>
      <c r="AE248" s="113"/>
    </row>
    <row r="249" ht="15.75" customHeight="1">
      <c r="A249" s="108"/>
      <c r="B249" s="108"/>
      <c r="C249" s="108"/>
      <c r="D249" s="108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12"/>
      <c r="AA249" s="113"/>
      <c r="AB249" s="113"/>
      <c r="AC249" s="113"/>
      <c r="AD249" s="113"/>
      <c r="AE249" s="113"/>
    </row>
    <row r="250" ht="15.75" customHeight="1">
      <c r="A250" s="108"/>
      <c r="B250" s="108"/>
      <c r="C250" s="108"/>
      <c r="D250" s="108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  <c r="Y250" s="109"/>
      <c r="Z250" s="112"/>
      <c r="AA250" s="113"/>
      <c r="AB250" s="113"/>
      <c r="AC250" s="113"/>
      <c r="AD250" s="113"/>
      <c r="AE250" s="113"/>
    </row>
    <row r="251" ht="15.75" customHeight="1">
      <c r="A251" s="108"/>
      <c r="B251" s="108"/>
      <c r="C251" s="108"/>
      <c r="D251" s="108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12"/>
      <c r="AA251" s="113"/>
      <c r="AB251" s="113"/>
      <c r="AC251" s="113"/>
      <c r="AD251" s="113"/>
      <c r="AE251" s="113"/>
    </row>
    <row r="252" ht="15.75" customHeight="1">
      <c r="A252" s="108"/>
      <c r="B252" s="108"/>
      <c r="C252" s="108"/>
      <c r="D252" s="108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  <c r="X252" s="109"/>
      <c r="Y252" s="109"/>
      <c r="Z252" s="112"/>
      <c r="AA252" s="113"/>
      <c r="AB252" s="113"/>
      <c r="AC252" s="113"/>
      <c r="AD252" s="113"/>
      <c r="AE252" s="113"/>
    </row>
    <row r="253" ht="15.75" customHeight="1">
      <c r="A253" s="108"/>
      <c r="B253" s="108"/>
      <c r="C253" s="108"/>
      <c r="D253" s="108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  <c r="X253" s="109"/>
      <c r="Y253" s="109"/>
      <c r="Z253" s="112"/>
      <c r="AA253" s="113"/>
      <c r="AB253" s="113"/>
      <c r="AC253" s="113"/>
      <c r="AD253" s="113"/>
      <c r="AE253" s="113"/>
    </row>
    <row r="254" ht="15.75" customHeight="1">
      <c r="A254" s="108"/>
      <c r="B254" s="108"/>
      <c r="C254" s="108"/>
      <c r="D254" s="108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  <c r="X254" s="109"/>
      <c r="Y254" s="109"/>
      <c r="Z254" s="112"/>
      <c r="AA254" s="113"/>
      <c r="AB254" s="113"/>
      <c r="AC254" s="113"/>
      <c r="AD254" s="113"/>
      <c r="AE254" s="113"/>
    </row>
    <row r="255" ht="15.75" customHeight="1">
      <c r="A255" s="108"/>
      <c r="B255" s="108"/>
      <c r="C255" s="108"/>
      <c r="D255" s="108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12"/>
      <c r="AA255" s="113"/>
      <c r="AB255" s="113"/>
      <c r="AC255" s="113"/>
      <c r="AD255" s="113"/>
      <c r="AE255" s="113"/>
    </row>
    <row r="256" ht="15.75" customHeight="1">
      <c r="A256" s="108"/>
      <c r="B256" s="108"/>
      <c r="C256" s="108"/>
      <c r="D256" s="108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  <c r="X256" s="109"/>
      <c r="Y256" s="109"/>
      <c r="Z256" s="112"/>
      <c r="AA256" s="113"/>
      <c r="AB256" s="113"/>
      <c r="AC256" s="113"/>
      <c r="AD256" s="113"/>
      <c r="AE256" s="113"/>
    </row>
    <row r="257" ht="15.75" customHeight="1">
      <c r="A257" s="108"/>
      <c r="B257" s="108"/>
      <c r="C257" s="108"/>
      <c r="D257" s="108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12"/>
      <c r="AA257" s="113"/>
      <c r="AB257" s="113"/>
      <c r="AC257" s="113"/>
      <c r="AD257" s="113"/>
      <c r="AE257" s="113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00">
    <mergeCell ref="T37:U37"/>
    <mergeCell ref="X37:Y37"/>
    <mergeCell ref="L34:M34"/>
    <mergeCell ref="J35:M35"/>
    <mergeCell ref="N35:Q35"/>
    <mergeCell ref="R35:U35"/>
    <mergeCell ref="V35:Y35"/>
    <mergeCell ref="L36:M36"/>
    <mergeCell ref="L37:M37"/>
    <mergeCell ref="X29:Y29"/>
    <mergeCell ref="X30:Y30"/>
    <mergeCell ref="X31:Y31"/>
    <mergeCell ref="X32:Y32"/>
    <mergeCell ref="X33:Y33"/>
    <mergeCell ref="X34:Y34"/>
    <mergeCell ref="L29:M29"/>
    <mergeCell ref="N29:O29"/>
    <mergeCell ref="P29:Q29"/>
    <mergeCell ref="R29:S29"/>
    <mergeCell ref="T29:U29"/>
    <mergeCell ref="V29:W29"/>
    <mergeCell ref="T30:U30"/>
    <mergeCell ref="T32:U32"/>
    <mergeCell ref="T33:U33"/>
    <mergeCell ref="P33:Q33"/>
    <mergeCell ref="P34:Q34"/>
    <mergeCell ref="L31:M31"/>
    <mergeCell ref="P31:Q31"/>
    <mergeCell ref="T31:U31"/>
    <mergeCell ref="L32:M32"/>
    <mergeCell ref="P32:Q32"/>
    <mergeCell ref="L33:M33"/>
    <mergeCell ref="T34:U34"/>
    <mergeCell ref="T36:U36"/>
    <mergeCell ref="X36:Y36"/>
    <mergeCell ref="P36:Q36"/>
    <mergeCell ref="P37:Q37"/>
    <mergeCell ref="E50:H50"/>
    <mergeCell ref="H51:I51"/>
    <mergeCell ref="L51:M51"/>
    <mergeCell ref="P51:Q51"/>
    <mergeCell ref="L52:M52"/>
    <mergeCell ref="P52:Q52"/>
    <mergeCell ref="P53:Q53"/>
    <mergeCell ref="L53:M53"/>
    <mergeCell ref="L54:M54"/>
    <mergeCell ref="P54:Q54"/>
    <mergeCell ref="L55:M55"/>
    <mergeCell ref="P55:Q55"/>
    <mergeCell ref="L56:M56"/>
    <mergeCell ref="P56:Q56"/>
    <mergeCell ref="H11:I12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0:I30"/>
    <mergeCell ref="H31:I31"/>
    <mergeCell ref="H32:I32"/>
    <mergeCell ref="H33:I33"/>
    <mergeCell ref="H34:I34"/>
    <mergeCell ref="F35:I35"/>
    <mergeCell ref="H36:I36"/>
    <mergeCell ref="L38:M38"/>
    <mergeCell ref="P38:Q38"/>
    <mergeCell ref="L39:M39"/>
    <mergeCell ref="P39:Q39"/>
    <mergeCell ref="J40:M40"/>
    <mergeCell ref="N40:Q40"/>
    <mergeCell ref="L43:M43"/>
    <mergeCell ref="L44:M44"/>
    <mergeCell ref="P44:Q44"/>
    <mergeCell ref="E40:I40"/>
    <mergeCell ref="H41:I41"/>
    <mergeCell ref="L41:M41"/>
    <mergeCell ref="P41:Q41"/>
    <mergeCell ref="L42:M42"/>
    <mergeCell ref="P42:Q42"/>
    <mergeCell ref="P43:Q43"/>
    <mergeCell ref="E57:H57"/>
    <mergeCell ref="J57:M57"/>
    <mergeCell ref="N57:Q57"/>
    <mergeCell ref="F6:I6"/>
    <mergeCell ref="F7:I7"/>
    <mergeCell ref="J7:M7"/>
    <mergeCell ref="N7:Q7"/>
    <mergeCell ref="R7:U7"/>
    <mergeCell ref="V7:Y7"/>
    <mergeCell ref="N8:Q10"/>
    <mergeCell ref="R8:U10"/>
    <mergeCell ref="A1:Y5"/>
    <mergeCell ref="A6:D10"/>
    <mergeCell ref="E6:E10"/>
    <mergeCell ref="J6:M6"/>
    <mergeCell ref="N6:Q6"/>
    <mergeCell ref="R6:U6"/>
    <mergeCell ref="V6:Y6"/>
    <mergeCell ref="V8:Y10"/>
    <mergeCell ref="T11:U12"/>
    <mergeCell ref="V11:V12"/>
    <mergeCell ref="W11:W12"/>
    <mergeCell ref="X11:Y12"/>
    <mergeCell ref="K11:K12"/>
    <mergeCell ref="L11:M12"/>
    <mergeCell ref="N11:N12"/>
    <mergeCell ref="O11:O12"/>
    <mergeCell ref="P11:Q12"/>
    <mergeCell ref="R11:R12"/>
    <mergeCell ref="S11:S12"/>
    <mergeCell ref="T18:U18"/>
    <mergeCell ref="T19:U19"/>
    <mergeCell ref="T14:U14"/>
    <mergeCell ref="T15:U15"/>
    <mergeCell ref="T16:U16"/>
    <mergeCell ref="X16:Y16"/>
    <mergeCell ref="T17:U17"/>
    <mergeCell ref="X17:Y17"/>
    <mergeCell ref="X18:Y18"/>
    <mergeCell ref="X19:Y19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51:D51"/>
    <mergeCell ref="A52:D52"/>
    <mergeCell ref="A53:D53"/>
    <mergeCell ref="A54:D54"/>
    <mergeCell ref="A55:D55"/>
    <mergeCell ref="A56:D56"/>
    <mergeCell ref="A57:D57"/>
    <mergeCell ref="A58:D58"/>
    <mergeCell ref="A44:D44"/>
    <mergeCell ref="A45:D45"/>
    <mergeCell ref="A46:D46"/>
    <mergeCell ref="A47:D47"/>
    <mergeCell ref="A48:D48"/>
    <mergeCell ref="A49:D49"/>
    <mergeCell ref="A50:D50"/>
    <mergeCell ref="T21:U21"/>
    <mergeCell ref="T22:U22"/>
    <mergeCell ref="T23:U23"/>
    <mergeCell ref="T24:U24"/>
    <mergeCell ref="P19:Q19"/>
    <mergeCell ref="P20:Q20"/>
    <mergeCell ref="T20:U20"/>
    <mergeCell ref="X20:Y20"/>
    <mergeCell ref="P21:Q21"/>
    <mergeCell ref="X21:Y21"/>
    <mergeCell ref="X22:Y22"/>
    <mergeCell ref="X23:Y23"/>
    <mergeCell ref="X24:Y24"/>
    <mergeCell ref="T25:U25"/>
    <mergeCell ref="X25:Y25"/>
    <mergeCell ref="T26:U26"/>
    <mergeCell ref="X26:Y26"/>
    <mergeCell ref="X27:Y27"/>
    <mergeCell ref="X28:Y28"/>
    <mergeCell ref="T27:U27"/>
    <mergeCell ref="T28:U28"/>
    <mergeCell ref="T38:U38"/>
    <mergeCell ref="X38:Y38"/>
    <mergeCell ref="T39:U39"/>
    <mergeCell ref="X39:Y39"/>
    <mergeCell ref="V40:Y40"/>
    <mergeCell ref="R40:U40"/>
    <mergeCell ref="T41:U41"/>
    <mergeCell ref="T42:U42"/>
    <mergeCell ref="T43:U43"/>
    <mergeCell ref="T44:U44"/>
    <mergeCell ref="R45:U45"/>
    <mergeCell ref="T46:U46"/>
    <mergeCell ref="X41:Y41"/>
    <mergeCell ref="X42:Y42"/>
    <mergeCell ref="X43:Y43"/>
    <mergeCell ref="X44:Y44"/>
    <mergeCell ref="V45:Y45"/>
    <mergeCell ref="X46:Y46"/>
    <mergeCell ref="X47:Y47"/>
    <mergeCell ref="T54:U54"/>
    <mergeCell ref="T55:U55"/>
    <mergeCell ref="T56:U56"/>
    <mergeCell ref="R57:U57"/>
    <mergeCell ref="R58:U58"/>
    <mergeCell ref="T47:U47"/>
    <mergeCell ref="T48:U48"/>
    <mergeCell ref="T49:U49"/>
    <mergeCell ref="R50:U50"/>
    <mergeCell ref="T51:U51"/>
    <mergeCell ref="T52:U52"/>
    <mergeCell ref="T53:U53"/>
    <mergeCell ref="X55:Y55"/>
    <mergeCell ref="X56:Y56"/>
    <mergeCell ref="V57:Y57"/>
    <mergeCell ref="V58:Y58"/>
    <mergeCell ref="X48:Y48"/>
    <mergeCell ref="X49:Y49"/>
    <mergeCell ref="V50:Y50"/>
    <mergeCell ref="X51:Y51"/>
    <mergeCell ref="X52:Y52"/>
    <mergeCell ref="X53:Y53"/>
    <mergeCell ref="X54:Y54"/>
    <mergeCell ref="L13:M13"/>
    <mergeCell ref="P13:Q13"/>
    <mergeCell ref="T13:U13"/>
    <mergeCell ref="X13:Y13"/>
    <mergeCell ref="F8:I10"/>
    <mergeCell ref="J8:M10"/>
    <mergeCell ref="A11:D12"/>
    <mergeCell ref="F11:F12"/>
    <mergeCell ref="G11:G12"/>
    <mergeCell ref="J11:J12"/>
    <mergeCell ref="A13:D13"/>
    <mergeCell ref="A14:D14"/>
    <mergeCell ref="H14:I14"/>
    <mergeCell ref="P14:Q14"/>
    <mergeCell ref="X14:Y14"/>
    <mergeCell ref="H15:I15"/>
    <mergeCell ref="P15:Q15"/>
    <mergeCell ref="X15:Y15"/>
    <mergeCell ref="L14:M14"/>
    <mergeCell ref="L15:M15"/>
    <mergeCell ref="L16:M16"/>
    <mergeCell ref="P16:Q16"/>
    <mergeCell ref="L17:M17"/>
    <mergeCell ref="P17:Q17"/>
    <mergeCell ref="P18:Q18"/>
    <mergeCell ref="P22:Q22"/>
    <mergeCell ref="P23:Q23"/>
    <mergeCell ref="P24:Q24"/>
    <mergeCell ref="P25:Q25"/>
    <mergeCell ref="P26:Q26"/>
    <mergeCell ref="P27:Q27"/>
    <mergeCell ref="P28:Q28"/>
    <mergeCell ref="P30:Q30"/>
    <mergeCell ref="L18:M18"/>
    <mergeCell ref="L19:M19"/>
    <mergeCell ref="L20:M20"/>
    <mergeCell ref="L21:M21"/>
    <mergeCell ref="L22:M22"/>
    <mergeCell ref="L23:M23"/>
    <mergeCell ref="L24:M24"/>
    <mergeCell ref="L30:M30"/>
    <mergeCell ref="L25:M25"/>
    <mergeCell ref="L26:M26"/>
    <mergeCell ref="L27:M27"/>
    <mergeCell ref="L28:M28"/>
    <mergeCell ref="A29:G29"/>
    <mergeCell ref="H29:I29"/>
    <mergeCell ref="J29:K29"/>
    <mergeCell ref="E45:H45"/>
    <mergeCell ref="J45:M45"/>
    <mergeCell ref="N45:Q45"/>
    <mergeCell ref="H46:I46"/>
    <mergeCell ref="L46:M46"/>
    <mergeCell ref="P46:Q46"/>
    <mergeCell ref="P47:Q47"/>
    <mergeCell ref="E58:H58"/>
    <mergeCell ref="J58:M58"/>
    <mergeCell ref="N58:Q58"/>
    <mergeCell ref="L47:M47"/>
    <mergeCell ref="L48:M48"/>
    <mergeCell ref="P48:Q48"/>
    <mergeCell ref="L49:M49"/>
    <mergeCell ref="P49:Q49"/>
    <mergeCell ref="J50:M50"/>
    <mergeCell ref="N50:Q50"/>
  </mergeCells>
  <conditionalFormatting sqref="E36">
    <cfRule type="cellIs" dxfId="0" priority="1" operator="equal">
      <formula>"P"</formula>
    </cfRule>
  </conditionalFormatting>
  <conditionalFormatting sqref="E36">
    <cfRule type="cellIs" dxfId="1" priority="2" operator="equal">
      <formula>"N"</formula>
    </cfRule>
  </conditionalFormatting>
  <conditionalFormatting sqref="E36">
    <cfRule type="endsWith" dxfId="2" priority="3" operator="endsWith" text="Y">
      <formula>RIGHT((E36),LEN("Y"))=("Y")</formula>
    </cfRule>
  </conditionalFormatting>
  <conditionalFormatting sqref="F1:F28 G11 J11:J28 K11:K12 N11:N34 O11 R11:R34 S11 V11:V34 W11 F30:F33 G30 J30:J34 K30 O30 S30 W30 F36:F39 G36 J36:J39 K36 N36:N39 O36 R36:R39 S36 V36:V39 W36 F41:F44 G41 J41:J44 K41 N41:N44 O41 R41:R44 S41 V41:V44 W41 F46:F49 G46 J46:J49 K46 N46:N49 O46 R46:R49 S46 V46:V49 W46 F51:F56 G51 J51:J56 K51 N51:N56 O51 R51:R56 S51 V51:V56 W51 J58 N58 R58 V58 F59:F999">
    <cfRule type="cellIs" dxfId="0" priority="4" operator="equal">
      <formula>"P"</formula>
    </cfRule>
  </conditionalFormatting>
  <conditionalFormatting sqref="F1:F28 G11 J11:J28 K11:K12 N11:N34 O11 R11:R34 S11 V11:V34 W11 F30:F33 G30 J30:J34 K30 O30 S30 W30 F36:F39 G36 J36:J39 K36 N36:N39 O36 R36:R39 S36 V36:V39 W36 F41:F44 G41 J41:J44 K41 N41:N44 O41 R41:R44 S41 V41:V44 W41 F46:F49 G46 J46:J49 K46 N46:N49 O46 R46:R49 S46 V46:V49 W46 F51:F56 G51 J51:J56 K51 N51:N56 O51 R51:R56 S51 V51:V56 W51 J58 N58 R58 V58 F59:F999">
    <cfRule type="cellIs" dxfId="1" priority="5" operator="equal">
      <formula>"N"</formula>
    </cfRule>
  </conditionalFormatting>
  <conditionalFormatting sqref="J13:J28">
    <cfRule type="endsWith" dxfId="2" priority="6" operator="endsWith" text="Y">
      <formula>RIGHT((J13),LEN("Y"))=("Y")</formula>
    </cfRule>
  </conditionalFormatting>
  <conditionalFormatting sqref="J31:J34 N31:N34 N37:N39 N42:N44 N47:N49 N52:N56">
    <cfRule type="endsWith" dxfId="2" priority="7" operator="endsWith" text="Y">
      <formula>RIGHT((J31),LEN("Y"))=("Y")</formula>
    </cfRule>
  </conditionalFormatting>
  <conditionalFormatting sqref="J37:J39">
    <cfRule type="endsWith" dxfId="2" priority="8" operator="endsWith" text="Y">
      <formula>RIGHT((J37),LEN("Y"))=("Y")</formula>
    </cfRule>
  </conditionalFormatting>
  <conditionalFormatting sqref="J42:J44">
    <cfRule type="endsWith" dxfId="2" priority="9" operator="endsWith" text="Y">
      <formula>RIGHT((J42),LEN("Y"))=("Y")</formula>
    </cfRule>
  </conditionalFormatting>
  <conditionalFormatting sqref="J52:J56">
    <cfRule type="endsWith" dxfId="2" priority="10" operator="endsWith" text="Y">
      <formula>RIGHT((J52),LEN("Y"))=("Y")</formula>
    </cfRule>
  </conditionalFormatting>
  <conditionalFormatting sqref="N13:N29">
    <cfRule type="endsWith" dxfId="2" priority="11" operator="endsWith" text="Y">
      <formula>RIGHT((N13),LEN("Y"))=("Y")</formula>
    </cfRule>
  </conditionalFormatting>
  <conditionalFormatting sqref="N31:N34">
    <cfRule type="cellIs" dxfId="0" priority="12" operator="equal">
      <formula>"P"</formula>
    </cfRule>
  </conditionalFormatting>
  <conditionalFormatting sqref="N31:N34">
    <cfRule type="cellIs" dxfId="1" priority="13" operator="equal">
      <formula>"N"</formula>
    </cfRule>
  </conditionalFormatting>
  <conditionalFormatting sqref="N31:N34">
    <cfRule type="endsWith" dxfId="2" priority="14" operator="endsWith" text="Y">
      <formula>RIGHT((N31),LEN("Y"))=("Y")</formula>
    </cfRule>
  </conditionalFormatting>
  <conditionalFormatting sqref="N37:N39">
    <cfRule type="cellIs" dxfId="0" priority="15" operator="equal">
      <formula>"P"</formula>
    </cfRule>
  </conditionalFormatting>
  <conditionalFormatting sqref="N37:N39">
    <cfRule type="cellIs" dxfId="1" priority="16" operator="equal">
      <formula>"N"</formula>
    </cfRule>
  </conditionalFormatting>
  <conditionalFormatting sqref="N37:N39">
    <cfRule type="endsWith" dxfId="2" priority="17" operator="endsWith" text="Y">
      <formula>RIGHT((N37),LEN("Y"))=("Y")</formula>
    </cfRule>
  </conditionalFormatting>
  <conditionalFormatting sqref="N42:N44">
    <cfRule type="cellIs" dxfId="0" priority="18" operator="equal">
      <formula>"P"</formula>
    </cfRule>
  </conditionalFormatting>
  <conditionalFormatting sqref="N42:N44">
    <cfRule type="cellIs" dxfId="1" priority="19" operator="equal">
      <formula>"N"</formula>
    </cfRule>
  </conditionalFormatting>
  <conditionalFormatting sqref="N42:N44">
    <cfRule type="endsWith" dxfId="2" priority="20" operator="endsWith" text="Y">
      <formula>RIGHT((N42),LEN("Y"))=("Y")</formula>
    </cfRule>
  </conditionalFormatting>
  <conditionalFormatting sqref="N52:N56">
    <cfRule type="cellIs" dxfId="0" priority="21" operator="equal">
      <formula>"P"</formula>
    </cfRule>
  </conditionalFormatting>
  <conditionalFormatting sqref="N52:N56">
    <cfRule type="cellIs" dxfId="1" priority="22" operator="equal">
      <formula>"N"</formula>
    </cfRule>
  </conditionalFormatting>
  <conditionalFormatting sqref="N52:N56">
    <cfRule type="endsWith" dxfId="2" priority="23" operator="endsWith" text="Y">
      <formula>RIGHT((N52),LEN("Y"))=("Y")</formula>
    </cfRule>
  </conditionalFormatting>
  <conditionalFormatting sqref="R13:R29 R31:R34 V31:V34 R37:R39 V37:V39 R42:R44 V42:V44 R47:R49 V47:V49 R52:R56 V52:V56">
    <cfRule type="endsWith" dxfId="2" priority="24" operator="endsWith" text="Y">
      <formula>RIGHT((R13),LEN("Y"))=("Y")</formula>
    </cfRule>
  </conditionalFormatting>
  <conditionalFormatting sqref="R29">
    <cfRule type="cellIs" dxfId="0" priority="25" operator="equal">
      <formula>"P"</formula>
    </cfRule>
  </conditionalFormatting>
  <conditionalFormatting sqref="R29">
    <cfRule type="cellIs" dxfId="1" priority="26" operator="equal">
      <formula>"N"</formula>
    </cfRule>
  </conditionalFormatting>
  <conditionalFormatting sqref="R29">
    <cfRule type="endsWith" dxfId="2" priority="27" operator="endsWith" text="Y">
      <formula>RIGHT((R29),LEN("Y"))=("Y")</formula>
    </cfRule>
  </conditionalFormatting>
  <conditionalFormatting sqref="R31:R34 V31:V34 V37:V39 V42:V44 V47:V49 V52:V56">
    <cfRule type="cellIs" dxfId="0" priority="28" operator="equal">
      <formula>"P"</formula>
    </cfRule>
  </conditionalFormatting>
  <conditionalFormatting sqref="R31:R34 V31:V34 V37:V39 V42:V44 V47:V49 V52:V56">
    <cfRule type="cellIs" dxfId="1" priority="29" operator="equal">
      <formula>"N"</formula>
    </cfRule>
  </conditionalFormatting>
  <conditionalFormatting sqref="R31:R34 V31:V34 V37:V39 V42:V44 V47:V49 V52:V56">
    <cfRule type="endsWith" dxfId="2" priority="30" operator="endsWith" text="Y">
      <formula>RIGHT((R31),LEN("Y"))=("Y")</formula>
    </cfRule>
  </conditionalFormatting>
  <conditionalFormatting sqref="R37:R39">
    <cfRule type="cellIs" dxfId="0" priority="31" operator="equal">
      <formula>"P"</formula>
    </cfRule>
  </conditionalFormatting>
  <conditionalFormatting sqref="R37:R39">
    <cfRule type="cellIs" dxfId="1" priority="32" operator="equal">
      <formula>"N"</formula>
    </cfRule>
  </conditionalFormatting>
  <conditionalFormatting sqref="R37:R39">
    <cfRule type="endsWith" dxfId="2" priority="33" operator="endsWith" text="Y">
      <formula>RIGHT((R37),LEN("Y"))=("Y")</formula>
    </cfRule>
  </conditionalFormatting>
  <conditionalFormatting sqref="R42:R44">
    <cfRule type="cellIs" dxfId="0" priority="34" operator="equal">
      <formula>"P"</formula>
    </cfRule>
  </conditionalFormatting>
  <conditionalFormatting sqref="R42:R44">
    <cfRule type="cellIs" dxfId="1" priority="35" operator="equal">
      <formula>"N"</formula>
    </cfRule>
  </conditionalFormatting>
  <conditionalFormatting sqref="R42:R44">
    <cfRule type="endsWith" dxfId="2" priority="36" operator="endsWith" text="Y">
      <formula>RIGHT((R42),LEN("Y"))=("Y")</formula>
    </cfRule>
  </conditionalFormatting>
  <conditionalFormatting sqref="R52:R56">
    <cfRule type="cellIs" dxfId="0" priority="37" operator="equal">
      <formula>"P"</formula>
    </cfRule>
  </conditionalFormatting>
  <conditionalFormatting sqref="R52:R56">
    <cfRule type="cellIs" dxfId="1" priority="38" operator="equal">
      <formula>"N"</formula>
    </cfRule>
  </conditionalFormatting>
  <conditionalFormatting sqref="R52:R56">
    <cfRule type="endsWith" dxfId="2" priority="39" operator="endsWith" text="Y">
      <formula>RIGHT((R52),LEN("Y"))=("Y")</formula>
    </cfRule>
  </conditionalFormatting>
  <conditionalFormatting sqref="V13:V29">
    <cfRule type="endsWith" dxfId="2" priority="40" operator="endsWith" text="Y">
      <formula>RIGHT((V13),LEN("Y"))=("Y")</formula>
    </cfRule>
  </conditionalFormatting>
  <conditionalFormatting sqref="V29">
    <cfRule type="cellIs" dxfId="0" priority="41" operator="equal">
      <formula>"P"</formula>
    </cfRule>
  </conditionalFormatting>
  <conditionalFormatting sqref="V29">
    <cfRule type="cellIs" dxfId="1" priority="42" operator="equal">
      <formula>"N"</formula>
    </cfRule>
  </conditionalFormatting>
  <conditionalFormatting sqref="V29">
    <cfRule type="endsWith" dxfId="2" priority="43" operator="endsWith" text="Y">
      <formula>RIGHT((V29),LEN("Y"))=("Y")</formula>
    </cfRule>
  </conditionalFormatting>
  <conditionalFormatting sqref="V31:V34">
    <cfRule type="cellIs" dxfId="0" priority="44" operator="equal">
      <formula>"P"</formula>
    </cfRule>
  </conditionalFormatting>
  <conditionalFormatting sqref="V31:V34">
    <cfRule type="cellIs" dxfId="1" priority="45" operator="equal">
      <formula>"N"</formula>
    </cfRule>
  </conditionalFormatting>
  <conditionalFormatting sqref="V31:V34">
    <cfRule type="endsWith" dxfId="2" priority="46" operator="endsWith" text="Y">
      <formula>RIGHT((V31),LEN("Y"))=("Y")</formula>
    </cfRule>
  </conditionalFormatting>
  <conditionalFormatting sqref="V37:V39">
    <cfRule type="cellIs" dxfId="0" priority="47" operator="equal">
      <formula>"P"</formula>
    </cfRule>
  </conditionalFormatting>
  <conditionalFormatting sqref="V37:V39">
    <cfRule type="cellIs" dxfId="1" priority="48" operator="equal">
      <formula>"N"</formula>
    </cfRule>
  </conditionalFormatting>
  <conditionalFormatting sqref="V37:V39">
    <cfRule type="endsWith" dxfId="2" priority="49" operator="endsWith" text="Y">
      <formula>RIGHT((V37),LEN("Y"))=("Y")</formula>
    </cfRule>
  </conditionalFormatting>
  <conditionalFormatting sqref="V42:V44">
    <cfRule type="cellIs" dxfId="0" priority="50" operator="equal">
      <formula>"P"</formula>
    </cfRule>
  </conditionalFormatting>
  <conditionalFormatting sqref="V42:V44">
    <cfRule type="cellIs" dxfId="1" priority="51" operator="equal">
      <formula>"N"</formula>
    </cfRule>
  </conditionalFormatting>
  <conditionalFormatting sqref="V42:V44">
    <cfRule type="endsWith" dxfId="2" priority="52" operator="endsWith" text="Y">
      <formula>RIGHT((V42),LEN("Y"))=("Y")</formula>
    </cfRule>
  </conditionalFormatting>
  <conditionalFormatting sqref="V52:V56">
    <cfRule type="cellIs" dxfId="0" priority="53" operator="equal">
      <formula>"P"</formula>
    </cfRule>
  </conditionalFormatting>
  <conditionalFormatting sqref="V52:V56">
    <cfRule type="cellIs" dxfId="1" priority="54" operator="equal">
      <formula>"N"</formula>
    </cfRule>
  </conditionalFormatting>
  <conditionalFormatting sqref="V52:V56">
    <cfRule type="endsWith" dxfId="2" priority="55" operator="endsWith" text="Y">
      <formula>RIGHT((V52),LEN("Y"))=("Y")</formula>
    </cfRule>
  </conditionalFormatting>
  <dataValidations>
    <dataValidation type="list" allowBlank="1" showErrorMessage="1" sqref="J31 N31 R31 V31">
      <formula1>"In-built,SFTP,API,No"</formula1>
    </dataValidation>
    <dataValidation type="list" allowBlank="1" showErrorMessage="1" sqref="F13:F28 J13:J28 N13:N28 R13:R28 V13:V28 F32:F34 J32:J34 N32:N34 R32:R34 V32:V34 F37:F39 J37:J39 N37:N39 R37:R39 V37:V39 F42:F44 J42:J44 N42:N44 R42:R44 V42:V44 F47:F49 J47:J49 N47:N49 R47:R49 V47:V49 F52:F56 J52:J56 N52:N56 R52:R56 V52:V56">
      <formula1>"Yes,No,Possible"</formula1>
    </dataValidation>
    <dataValidation type="list" allowBlank="1" showErrorMessage="1" sqref="F31">
      <formula1>"In-built,SFTP,API,No"</formula1>
    </dataValidation>
    <dataValidation type="list" allowBlank="1" showErrorMessage="1" sqref="G13:G28 K13:K28 O13:O28 S13:S28 W13:W28 G31:G34 K31:K34 O31:O34 S31:S34 W31:W34 G37:G39 K37:K39 O37:O39 S37:S39 W37:W39 G42:G44 K42:K44 O42:O44 S42:S44 W42:W44 G47:G49 K47:K49 O47:O49 S47:S49 W47:W49 G52:G56 K52:K56 O52:O56 S52:S56 W52:W56">
      <formula1>"High,Medium,Low"</formula1>
    </dataValidation>
  </dataValidations>
  <printOptions/>
  <pageMargins bottom="0.75" footer="0.0" header="0.0" left="0.7" right="0.7" top="0.75"/>
  <pageSetup orientation="portrait"/>
  <headerFooter>
    <oddFooter>&amp;C000000Classification: CCCCCCPublic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6.86"/>
    <col customWidth="1" min="4" max="4" width="17.86"/>
    <col customWidth="1" min="5" max="5" width="12.0"/>
    <col customWidth="1" min="6" max="6" width="11.86"/>
    <col customWidth="1" min="7" max="7" width="12.14"/>
    <col customWidth="1" min="8" max="8" width="11.29"/>
    <col customWidth="1" min="9" max="12" width="8.71"/>
    <col customWidth="1" min="13" max="26" width="0.14"/>
  </cols>
  <sheetData>
    <row r="1" ht="15.75" customHeight="1">
      <c r="A1" s="114" t="s">
        <v>84</v>
      </c>
      <c r="C1" s="114"/>
      <c r="D1" s="115" t="s">
        <v>85</v>
      </c>
      <c r="H1" s="114"/>
      <c r="I1" s="116"/>
    </row>
    <row r="2" ht="15.75" customHeight="1"/>
    <row r="3" ht="15.75" customHeight="1">
      <c r="C3" s="117" t="s">
        <v>86</v>
      </c>
      <c r="D3" s="114"/>
      <c r="E3" s="114"/>
      <c r="F3" s="114"/>
      <c r="G3" s="114"/>
      <c r="H3" s="114"/>
    </row>
    <row r="4" ht="9.0" customHeight="1">
      <c r="C4" s="114"/>
      <c r="D4" s="114"/>
      <c r="E4" s="114"/>
      <c r="F4" s="114"/>
      <c r="G4" s="114"/>
      <c r="H4" s="114"/>
    </row>
    <row r="5" ht="30.0" customHeight="1">
      <c r="C5" s="118" t="s">
        <v>87</v>
      </c>
      <c r="D5" s="119" t="s">
        <v>10</v>
      </c>
      <c r="E5" s="120" t="str">
        <f>'Vendor Scoring Template'!J6</f>
        <v>Vendor 2</v>
      </c>
      <c r="F5" s="120" t="str">
        <f>'Vendor Scoring Template'!N6</f>
        <v>Vendor 3</v>
      </c>
      <c r="G5" s="120" t="str">
        <f>'Vendor Scoring Template'!R6</f>
        <v>Vendor 4</v>
      </c>
      <c r="H5" s="120" t="str">
        <f>'Vendor Scoring Template'!V6</f>
        <v>Vendor 5</v>
      </c>
    </row>
    <row r="6" ht="37.5" customHeight="1">
      <c r="C6" s="118" t="s">
        <v>88</v>
      </c>
      <c r="D6" s="121" t="s">
        <v>15</v>
      </c>
      <c r="E6" s="120" t="str">
        <f>'Vendor Scoring Template'!J7</f>
        <v>Solution 2</v>
      </c>
      <c r="F6" s="120" t="str">
        <f>'Vendor Scoring Template'!N7</f>
        <v>Solution 3</v>
      </c>
      <c r="G6" s="120" t="str">
        <f>'Vendor Scoring Template'!R7</f>
        <v>Solution 4</v>
      </c>
      <c r="H6" s="120" t="str">
        <f>'Vendor Scoring Template'!V7</f>
        <v>Solution 5</v>
      </c>
    </row>
    <row r="7" ht="18.75" customHeight="1">
      <c r="C7" s="122" t="s">
        <v>89</v>
      </c>
      <c r="D7" s="123">
        <f>SUM('Vendor Scoring Template'!H13:I28)</f>
        <v>3.5</v>
      </c>
      <c r="E7" s="123">
        <f>SUM('Vendor Scoring Template'!L13:M28)</f>
        <v>0</v>
      </c>
      <c r="F7" s="120">
        <f>SUM('Vendor Scoring Template'!P13:Q28)</f>
        <v>0.5</v>
      </c>
      <c r="G7" s="120">
        <f>SUM('Vendor Scoring Template'!T13:U28)</f>
        <v>0.5</v>
      </c>
      <c r="H7" s="120">
        <f>'Vendor Scoring Template'!X29</f>
        <v>0.25</v>
      </c>
    </row>
    <row r="8" ht="18.75" customHeight="1">
      <c r="C8" s="122" t="s">
        <v>90</v>
      </c>
      <c r="D8" s="120">
        <f>'Vendor Scoring Template'!F35</f>
        <v>0.825</v>
      </c>
      <c r="E8" s="120">
        <f>'Vendor Scoring Template'!J35</f>
        <v>0.7</v>
      </c>
      <c r="F8" s="120" t="str">
        <f>CONCATENATE('Vendor Scoring Template'!N35)</f>
        <v>0.7</v>
      </c>
      <c r="G8" s="120" t="str">
        <f>CONCATENATE('Vendor Scoring Template'!R35)</f>
        <v>13.025</v>
      </c>
      <c r="H8" s="120" t="str">
        <f>CONCATENATE('Vendor Scoring Template'!V35)</f>
        <v>0.75</v>
      </c>
    </row>
    <row r="9" ht="15.75" customHeight="1">
      <c r="C9" s="122" t="s">
        <v>91</v>
      </c>
      <c r="D9" s="120" t="str">
        <f>CONCATENATE('Vendor Scoring Template'!E40)</f>
        <v>1.6875</v>
      </c>
      <c r="E9" s="120" t="str">
        <f>CONCATENATE('Vendor Scoring Template'!J40)</f>
        <v>2.25</v>
      </c>
      <c r="F9" s="120" t="str">
        <f>CONCATENATE('Vendor Scoring Template'!N40)</f>
        <v>2.25</v>
      </c>
      <c r="G9" s="120" t="str">
        <f>CONCATENATE('Vendor Scoring Template'!R40)</f>
        <v>2.25</v>
      </c>
      <c r="H9" s="120" t="str">
        <f>CONCATENATE('Vendor Scoring Template'!V40)</f>
        <v>2.25</v>
      </c>
    </row>
    <row r="10" ht="15.75" customHeight="1">
      <c r="C10" s="122" t="s">
        <v>92</v>
      </c>
      <c r="D10" s="120" t="str">
        <f>CONCATENATE('Vendor Scoring Template'!E45)</f>
        <v>1.375</v>
      </c>
      <c r="E10" s="120" t="str">
        <f>CONCATENATE('Vendor Scoring Template'!J45)</f>
        <v>1.75</v>
      </c>
      <c r="F10" s="120" t="str">
        <f>CONCATENATE('Vendor Scoring Template'!N45)</f>
        <v>1.375</v>
      </c>
      <c r="G10" s="120" t="str">
        <f>CONCATENATE('Vendor Scoring Template'!R45)</f>
        <v>1.375</v>
      </c>
      <c r="H10" s="120" t="str">
        <f>CONCATENATE('Vendor Scoring Template'!V45)</f>
        <v>1.75</v>
      </c>
    </row>
    <row r="11" ht="15.75" customHeight="1">
      <c r="C11" s="122" t="s">
        <v>93</v>
      </c>
      <c r="D11" s="120" t="str">
        <f>CONCATENATE('Vendor Scoring Template'!E50)</f>
        <v>2.25</v>
      </c>
      <c r="E11" s="120" t="str">
        <f>CONCATENATE('Vendor Scoring Template'!J50)</f>
        <v>2.25</v>
      </c>
      <c r="F11" s="120" t="str">
        <f>CONCATENATE('Vendor Scoring Template'!N50)</f>
        <v>2.25</v>
      </c>
      <c r="G11" s="120" t="str">
        <f>CONCATENATE('Vendor Scoring Template'!R50)</f>
        <v>1.875</v>
      </c>
      <c r="H11" s="120" t="str">
        <f>CONCATENATE('Vendor Scoring Template'!V50)</f>
        <v>2.25</v>
      </c>
    </row>
    <row r="12" ht="15.75" customHeight="1">
      <c r="C12" s="122" t="s">
        <v>94</v>
      </c>
      <c r="D12" s="120" t="str">
        <f>CONCATENATE('Vendor Scoring Template'!E57)</f>
        <v>2.75</v>
      </c>
      <c r="E12" s="120" t="str">
        <f>CONCATENATE('Vendor Scoring Template'!J57)</f>
        <v>3.25</v>
      </c>
      <c r="F12" s="120" t="str">
        <f>CONCATENATE('Vendor Scoring Template'!N57)</f>
        <v>2.75</v>
      </c>
      <c r="G12" s="120" t="str">
        <f>CONCATENATE('Vendor Scoring Template'!R57)</f>
        <v>3.25</v>
      </c>
      <c r="H12" s="120" t="str">
        <f>CONCATENATE('Vendor Scoring Template'!V57)</f>
        <v>3.25</v>
      </c>
    </row>
    <row r="13" ht="40.5" customHeight="1">
      <c r="C13" s="124" t="s">
        <v>95</v>
      </c>
      <c r="D13" s="124">
        <f t="shared" ref="D13:H13" si="1">SUM(D7:D12)</f>
        <v>4.325</v>
      </c>
      <c r="E13" s="124">
        <f t="shared" si="1"/>
        <v>0.7</v>
      </c>
      <c r="F13" s="124">
        <f t="shared" si="1"/>
        <v>0.5</v>
      </c>
      <c r="G13" s="124">
        <f t="shared" si="1"/>
        <v>0.5</v>
      </c>
      <c r="H13" s="124">
        <f t="shared" si="1"/>
        <v>0.25</v>
      </c>
    </row>
    <row r="14" ht="15.75" customHeight="1">
      <c r="C14" s="114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25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</row>
    <row r="23" ht="15.75" customHeight="1"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25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</row>
    <row r="24" ht="15.75" customHeight="1"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25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</row>
    <row r="25" ht="15.75" customHeight="1"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25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</row>
    <row r="26" ht="15.75" customHeight="1"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25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</row>
    <row r="27" ht="15.75" customHeight="1"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25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  <row r="28" ht="15.75" customHeight="1"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25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</row>
    <row r="29" ht="15.75" customHeight="1"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25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</row>
    <row r="30" ht="15.75" customHeight="1"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25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</row>
    <row r="31" ht="15.75" customHeight="1"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25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</row>
    <row r="32" ht="15.75" customHeight="1"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25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</row>
    <row r="33" ht="15.75" customHeight="1"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25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</row>
    <row r="34" ht="15.75" customHeight="1"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25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</row>
    <row r="35" ht="15.75" customHeight="1"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25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</row>
    <row r="36" ht="15.75" customHeight="1"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25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</row>
    <row r="37" ht="15.75" customHeight="1"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25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</row>
    <row r="38" ht="15.75" customHeight="1"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25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</row>
    <row r="39" ht="15.75" customHeight="1"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25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</row>
    <row r="40" ht="15.75" customHeight="1"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25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</row>
    <row r="41" ht="15.75" customHeight="1"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25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</row>
    <row r="42" ht="15.75" customHeight="1"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25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</row>
    <row r="43" ht="15.75" customHeight="1"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25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</row>
    <row r="44" ht="15.75" customHeight="1"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25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</row>
    <row r="45" ht="15.75" customHeight="1"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25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</row>
    <row r="46" ht="15.75" customHeight="1"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25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</row>
    <row r="47" ht="15.75" customHeight="1"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25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</row>
    <row r="48" ht="15.75" customHeight="1"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25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</row>
    <row r="49" ht="15.75" customHeight="1"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25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</row>
    <row r="50" ht="15.75" customHeight="1"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25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</row>
    <row r="51" ht="15.75" customHeight="1"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25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</row>
    <row r="52" ht="15.75" customHeight="1"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25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</row>
    <row r="53" ht="15.75" customHeight="1"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25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</row>
    <row r="54" ht="15.75" customHeight="1"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25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</row>
    <row r="55" ht="15.75" customHeight="1"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25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</row>
    <row r="56" ht="15.75" customHeight="1"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25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</row>
    <row r="57" ht="15.75" customHeight="1"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25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</row>
    <row r="58" ht="15.75" customHeight="1"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25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</row>
    <row r="59" ht="15.75" customHeight="1"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25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</row>
    <row r="60" ht="15.75" customHeight="1"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25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</row>
    <row r="61" ht="15.75" customHeight="1"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25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</row>
    <row r="62" ht="15.75" customHeight="1"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25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</row>
    <row r="63" ht="15.75" customHeight="1"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25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</row>
    <row r="64" ht="15.75" customHeight="1"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25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</row>
    <row r="65" ht="15.75" customHeight="1"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25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</row>
    <row r="66" ht="15.75" customHeight="1"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25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</row>
    <row r="67" ht="15.75" customHeight="1"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25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</row>
    <row r="68" ht="15.75" customHeight="1"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25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</row>
    <row r="69" ht="15.75" customHeight="1"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25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</row>
    <row r="70" ht="15.75" customHeight="1"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25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</row>
    <row r="71" ht="15.75" customHeight="1"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25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</row>
    <row r="72" ht="15.75" customHeight="1"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25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</row>
    <row r="73" ht="15.75" customHeight="1">
      <c r="C73" s="114"/>
      <c r="D73" s="114"/>
      <c r="E73" s="114"/>
      <c r="F73" s="114"/>
      <c r="G73" s="114"/>
      <c r="H73" s="114"/>
      <c r="I73" s="114"/>
      <c r="J73" s="114"/>
      <c r="K73" s="114"/>
      <c r="L73" s="114"/>
      <c r="M73" s="125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</row>
    <row r="74" ht="15.75" customHeight="1"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25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</row>
    <row r="75" ht="15.75" customHeight="1"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25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</row>
    <row r="76" ht="15.75" customHeight="1"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25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</row>
    <row r="77" ht="15.75" customHeight="1"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25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</row>
    <row r="78" ht="15.75" customHeight="1"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25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</row>
    <row r="79" ht="15.75" customHeight="1"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25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</row>
    <row r="80" ht="15.75" customHeight="1"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25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</row>
    <row r="81" ht="15.75" customHeight="1"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25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</row>
    <row r="82" ht="15.75" customHeight="1"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25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</row>
    <row r="83" ht="15.75" customHeight="1"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25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</row>
    <row r="84" ht="15.75" customHeight="1"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</row>
    <row r="85" ht="15.75" customHeight="1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</row>
    <row r="86" ht="15.75" customHeight="1"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</row>
    <row r="87" ht="15.75" customHeight="1"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</row>
    <row r="88" ht="15.75" customHeight="1"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</row>
    <row r="89" ht="15.75" customHeight="1"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</row>
    <row r="90" ht="15.75" customHeight="1"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</row>
    <row r="91" ht="15.75" customHeight="1"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</row>
    <row r="92" ht="15.75" customHeight="1"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</row>
    <row r="93" ht="15.75" customHeight="1"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</row>
    <row r="94" ht="15.75" customHeight="1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</row>
    <row r="95" ht="15.75" customHeight="1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</row>
    <row r="96" ht="15.75" customHeight="1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</row>
    <row r="97" ht="15.75" customHeight="1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</row>
    <row r="98" ht="15.7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</row>
    <row r="99" ht="15.75" customHeight="1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</row>
    <row r="100" ht="15.75" customHeight="1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</row>
    <row r="101" ht="15.75" customHeight="1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</row>
    <row r="102" ht="15.75" customHeight="1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</row>
    <row r="103" ht="15.75" customHeight="1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</row>
    <row r="104" ht="15.75" customHeight="1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</row>
    <row r="105" ht="15.75" customHeight="1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</row>
    <row r="106" ht="15.75" customHeight="1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</row>
    <row r="107" ht="15.75" customHeight="1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</row>
    <row r="108" ht="15.75" customHeight="1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</row>
    <row r="109" ht="15.75" customHeight="1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</row>
    <row r="110" ht="15.75" customHeight="1"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</row>
    <row r="111" ht="15.75" customHeight="1"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</row>
    <row r="112" ht="15.75" customHeight="1"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</row>
    <row r="113" ht="15.75" customHeight="1"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</row>
    <row r="114" ht="15.75" customHeight="1"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</row>
    <row r="115" ht="15.75" customHeight="1"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</row>
    <row r="116" ht="15.75" customHeight="1"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</row>
    <row r="117" ht="15.75" customHeight="1"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</row>
    <row r="118" ht="15.75" customHeight="1"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</row>
    <row r="119" ht="15.75" customHeight="1"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</row>
    <row r="120" ht="15.75" customHeight="1"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</row>
    <row r="121" ht="15.75" customHeight="1"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</row>
    <row r="122" ht="15.75" customHeight="1"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</row>
    <row r="123" ht="15.75" customHeight="1"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</row>
    <row r="124" ht="15.75" customHeight="1"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</row>
    <row r="125" ht="15.75" customHeight="1"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</row>
    <row r="126" ht="15.75" customHeight="1"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</row>
    <row r="127" ht="15.75" customHeight="1"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</row>
    <row r="128" ht="15.75" customHeight="1"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</row>
    <row r="129" ht="15.75" customHeight="1"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</row>
    <row r="130" ht="15.75" customHeight="1"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</row>
    <row r="131" ht="15.75" customHeight="1"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</row>
    <row r="132" ht="15.75" customHeight="1"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</row>
    <row r="133" ht="15.75" customHeight="1"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</row>
    <row r="134" ht="15.75" customHeight="1"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</row>
    <row r="135" ht="15.75" customHeight="1"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</row>
    <row r="136" ht="15.75" customHeight="1"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</row>
    <row r="137" ht="15.75" customHeight="1"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</row>
    <row r="138" ht="15.75" customHeight="1"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</row>
    <row r="139" ht="15.75" customHeight="1"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</row>
    <row r="140" ht="15.75" customHeight="1"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</row>
    <row r="141" ht="15.75" customHeight="1"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</row>
    <row r="142" ht="15.75" customHeight="1"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</row>
    <row r="143" ht="15.75" customHeight="1"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</row>
    <row r="144" ht="15.75" customHeight="1"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</row>
    <row r="145" ht="15.75" customHeight="1"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</row>
    <row r="146" ht="15.75" customHeight="1"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</row>
    <row r="147" ht="15.75" customHeight="1"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</row>
    <row r="148" ht="15.75" customHeight="1"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</row>
    <row r="149" ht="15.75" customHeight="1"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</row>
    <row r="150" ht="15.75" customHeight="1"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</row>
    <row r="151" ht="15.75" customHeight="1"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</row>
    <row r="152" ht="15.75" customHeight="1"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</row>
    <row r="153" ht="15.75" customHeight="1"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</row>
    <row r="154" ht="15.75" customHeight="1"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</row>
    <row r="155" ht="15.75" customHeight="1"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</row>
    <row r="156" ht="15.75" customHeight="1"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  <c r="Y156" s="126"/>
      <c r="Z156" s="126"/>
    </row>
    <row r="157" ht="15.75" customHeight="1"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</row>
    <row r="158" ht="15.75" customHeight="1"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</row>
    <row r="159" ht="15.75" customHeight="1"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</row>
    <row r="160" ht="15.75" customHeight="1"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  <c r="Y160" s="126"/>
      <c r="Z160" s="126"/>
    </row>
    <row r="161" ht="15.75" customHeight="1"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</row>
    <row r="162" ht="15.75" customHeight="1"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  <c r="Y162" s="126"/>
      <c r="Z162" s="126"/>
    </row>
    <row r="163" ht="15.75" customHeight="1"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  <c r="Y163" s="126"/>
      <c r="Z163" s="126"/>
    </row>
    <row r="164" ht="15.75" customHeight="1"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  <c r="Y164" s="126"/>
      <c r="Z164" s="126"/>
    </row>
    <row r="165" ht="15.75" customHeight="1"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</row>
    <row r="166" ht="15.75" customHeight="1"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6"/>
      <c r="Z166" s="126"/>
    </row>
    <row r="167" ht="15.75" customHeight="1"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  <c r="Y167" s="126"/>
      <c r="Z167" s="126"/>
    </row>
    <row r="168" ht="15.75" customHeight="1"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26"/>
      <c r="Z168" s="126"/>
    </row>
    <row r="169" ht="15.75" customHeight="1"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  <c r="Y169" s="126"/>
      <c r="Z169" s="126"/>
    </row>
    <row r="170" ht="15.75" customHeight="1"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  <c r="Y170" s="126"/>
      <c r="Z170" s="126"/>
    </row>
    <row r="171" ht="15.75" customHeight="1"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</row>
    <row r="172" ht="15.75" customHeight="1"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  <c r="Y172" s="126"/>
      <c r="Z172" s="126"/>
    </row>
    <row r="173" ht="15.75" customHeight="1"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  <c r="Y173" s="126"/>
      <c r="Z173" s="126"/>
    </row>
    <row r="174" ht="15.75" customHeight="1"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</row>
    <row r="175" ht="15.75" customHeight="1"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126"/>
      <c r="Z175" s="126"/>
    </row>
    <row r="176" ht="15.75" customHeight="1"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126"/>
    </row>
    <row r="177" ht="15.75" customHeight="1"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</row>
    <row r="178" ht="15.75" customHeight="1"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</row>
    <row r="179" ht="15.75" customHeight="1">
      <c r="C179" s="126"/>
      <c r="D179" s="126"/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  <c r="V179" s="126"/>
      <c r="W179" s="126"/>
      <c r="X179" s="126"/>
      <c r="Y179" s="126"/>
      <c r="Z179" s="126"/>
    </row>
    <row r="180" ht="15.75" customHeight="1">
      <c r="C180" s="126"/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6"/>
      <c r="O180" s="126"/>
      <c r="P180" s="126"/>
      <c r="Q180" s="126"/>
      <c r="R180" s="126"/>
      <c r="S180" s="126"/>
      <c r="T180" s="126"/>
      <c r="U180" s="126"/>
      <c r="V180" s="126"/>
      <c r="W180" s="126"/>
      <c r="X180" s="126"/>
      <c r="Y180" s="126"/>
      <c r="Z180" s="126"/>
    </row>
    <row r="181" ht="15.75" customHeight="1"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</row>
    <row r="182" ht="15.75" customHeight="1">
      <c r="C182" s="126"/>
      <c r="D182" s="126"/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26"/>
      <c r="P182" s="126"/>
      <c r="Q182" s="126"/>
      <c r="R182" s="126"/>
      <c r="S182" s="126"/>
      <c r="T182" s="126"/>
      <c r="U182" s="126"/>
      <c r="V182" s="126"/>
      <c r="W182" s="126"/>
      <c r="X182" s="126"/>
      <c r="Y182" s="126"/>
      <c r="Z182" s="126"/>
    </row>
    <row r="183" ht="15.75" customHeight="1"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</row>
    <row r="184" ht="15.75" customHeight="1"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</row>
    <row r="185" ht="15.75" customHeight="1"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</row>
    <row r="186" ht="15.75" customHeight="1"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6"/>
      <c r="P186" s="126"/>
      <c r="Q186" s="126"/>
      <c r="R186" s="126"/>
      <c r="S186" s="126"/>
      <c r="T186" s="126"/>
      <c r="U186" s="126"/>
      <c r="V186" s="126"/>
      <c r="W186" s="126"/>
      <c r="X186" s="126"/>
      <c r="Y186" s="126"/>
      <c r="Z186" s="126"/>
    </row>
    <row r="187" ht="15.75" customHeight="1"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</row>
    <row r="188" ht="15.75" customHeight="1">
      <c r="C188" s="126"/>
      <c r="D188" s="126"/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26"/>
      <c r="P188" s="126"/>
      <c r="Q188" s="126"/>
      <c r="R188" s="126"/>
      <c r="S188" s="126"/>
      <c r="T188" s="126"/>
      <c r="U188" s="126"/>
      <c r="V188" s="126"/>
      <c r="W188" s="126"/>
      <c r="X188" s="126"/>
      <c r="Y188" s="126"/>
      <c r="Z188" s="126"/>
    </row>
    <row r="189" ht="15.75" customHeight="1">
      <c r="C189" s="126"/>
      <c r="D189" s="126"/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126"/>
      <c r="W189" s="126"/>
      <c r="X189" s="126"/>
      <c r="Y189" s="126"/>
      <c r="Z189" s="126"/>
    </row>
    <row r="190" ht="15.75" customHeight="1">
      <c r="C190" s="126"/>
      <c r="D190" s="126"/>
      <c r="E190" s="126"/>
      <c r="F190" s="126"/>
      <c r="G190" s="126"/>
      <c r="H190" s="126"/>
      <c r="I190" s="126"/>
      <c r="J190" s="126"/>
      <c r="K190" s="126"/>
      <c r="L190" s="126"/>
      <c r="M190" s="126"/>
      <c r="N190" s="126"/>
      <c r="O190" s="126"/>
      <c r="P190" s="126"/>
      <c r="Q190" s="126"/>
      <c r="R190" s="126"/>
      <c r="S190" s="126"/>
      <c r="T190" s="126"/>
      <c r="U190" s="126"/>
      <c r="V190" s="126"/>
      <c r="W190" s="126"/>
      <c r="X190" s="126"/>
      <c r="Y190" s="126"/>
      <c r="Z190" s="126"/>
    </row>
    <row r="191" ht="15.75" customHeight="1">
      <c r="C191" s="126"/>
      <c r="D191" s="126"/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26"/>
      <c r="P191" s="126"/>
      <c r="Q191" s="126"/>
      <c r="R191" s="126"/>
      <c r="S191" s="126"/>
      <c r="T191" s="126"/>
      <c r="U191" s="126"/>
      <c r="V191" s="126"/>
      <c r="W191" s="126"/>
      <c r="X191" s="126"/>
      <c r="Y191" s="126"/>
      <c r="Z191" s="126"/>
    </row>
    <row r="192" ht="15.75" customHeight="1"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6"/>
      <c r="P192" s="126"/>
      <c r="Q192" s="126"/>
      <c r="R192" s="126"/>
      <c r="S192" s="126"/>
      <c r="T192" s="126"/>
      <c r="U192" s="126"/>
      <c r="V192" s="126"/>
      <c r="W192" s="126"/>
      <c r="X192" s="126"/>
      <c r="Y192" s="126"/>
      <c r="Z192" s="126"/>
    </row>
    <row r="193" ht="15.75" customHeight="1">
      <c r="C193" s="126"/>
      <c r="D193" s="126"/>
      <c r="E193" s="126"/>
      <c r="F193" s="126"/>
      <c r="G193" s="126"/>
      <c r="H193" s="126"/>
      <c r="I193" s="126"/>
      <c r="J193" s="126"/>
      <c r="K193" s="126"/>
      <c r="L193" s="126"/>
      <c r="M193" s="126"/>
      <c r="N193" s="126"/>
      <c r="O193" s="126"/>
      <c r="P193" s="126"/>
      <c r="Q193" s="126"/>
      <c r="R193" s="126"/>
      <c r="S193" s="126"/>
      <c r="T193" s="126"/>
      <c r="U193" s="126"/>
      <c r="V193" s="126"/>
      <c r="W193" s="126"/>
      <c r="X193" s="126"/>
      <c r="Y193" s="126"/>
      <c r="Z193" s="126"/>
    </row>
    <row r="194" ht="15.75" customHeight="1"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</row>
    <row r="195" ht="15.75" customHeight="1">
      <c r="C195" s="126"/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6"/>
      <c r="O195" s="126"/>
      <c r="P195" s="126"/>
      <c r="Q195" s="126"/>
      <c r="R195" s="126"/>
      <c r="S195" s="126"/>
      <c r="T195" s="126"/>
      <c r="U195" s="126"/>
      <c r="V195" s="126"/>
      <c r="W195" s="126"/>
      <c r="X195" s="126"/>
      <c r="Y195" s="126"/>
      <c r="Z195" s="126"/>
    </row>
    <row r="196" ht="15.75" customHeight="1">
      <c r="C196" s="126"/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6"/>
      <c r="O196" s="126"/>
      <c r="P196" s="126"/>
      <c r="Q196" s="126"/>
      <c r="R196" s="126"/>
      <c r="S196" s="126"/>
      <c r="T196" s="126"/>
      <c r="U196" s="126"/>
      <c r="V196" s="126"/>
      <c r="W196" s="126"/>
      <c r="X196" s="126"/>
      <c r="Y196" s="126"/>
      <c r="Z196" s="126"/>
    </row>
    <row r="197" ht="15.75" customHeight="1"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</row>
    <row r="198" ht="15.75" customHeight="1"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126"/>
      <c r="R198" s="126"/>
      <c r="S198" s="126"/>
      <c r="T198" s="126"/>
      <c r="U198" s="126"/>
      <c r="V198" s="126"/>
      <c r="W198" s="126"/>
      <c r="X198" s="126"/>
      <c r="Y198" s="126"/>
      <c r="Z198" s="126"/>
    </row>
    <row r="199" ht="15.75" customHeight="1">
      <c r="C199" s="126"/>
      <c r="D199" s="126"/>
      <c r="E199" s="126"/>
      <c r="F199" s="126"/>
      <c r="G199" s="126"/>
      <c r="H199" s="126"/>
      <c r="I199" s="126"/>
      <c r="J199" s="126"/>
      <c r="K199" s="126"/>
      <c r="L199" s="126"/>
      <c r="M199" s="126"/>
      <c r="N199" s="126"/>
      <c r="O199" s="126"/>
      <c r="P199" s="126"/>
      <c r="Q199" s="126"/>
      <c r="R199" s="126"/>
      <c r="S199" s="126"/>
      <c r="T199" s="126"/>
      <c r="U199" s="126"/>
      <c r="V199" s="126"/>
      <c r="W199" s="126"/>
      <c r="X199" s="126"/>
      <c r="Y199" s="126"/>
      <c r="Z199" s="126"/>
    </row>
    <row r="200" ht="15.75" customHeight="1">
      <c r="C200" s="126"/>
      <c r="D200" s="126"/>
      <c r="E200" s="126"/>
      <c r="F200" s="126"/>
      <c r="G200" s="126"/>
      <c r="H200" s="126"/>
      <c r="I200" s="126"/>
      <c r="J200" s="126"/>
      <c r="K200" s="126"/>
      <c r="L200" s="126"/>
      <c r="M200" s="126"/>
      <c r="N200" s="126"/>
      <c r="O200" s="126"/>
      <c r="P200" s="126"/>
      <c r="Q200" s="126"/>
      <c r="R200" s="126"/>
      <c r="S200" s="126"/>
      <c r="T200" s="126"/>
      <c r="U200" s="126"/>
      <c r="V200" s="126"/>
      <c r="W200" s="126"/>
      <c r="X200" s="126"/>
      <c r="Y200" s="126"/>
      <c r="Z200" s="126"/>
    </row>
    <row r="201" ht="15.75" customHeight="1"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6"/>
      <c r="P201" s="126"/>
      <c r="Q201" s="126"/>
      <c r="R201" s="126"/>
      <c r="S201" s="126"/>
      <c r="T201" s="126"/>
      <c r="U201" s="126"/>
      <c r="V201" s="126"/>
      <c r="W201" s="126"/>
      <c r="X201" s="126"/>
      <c r="Y201" s="126"/>
      <c r="Z201" s="126"/>
    </row>
    <row r="202" ht="15.75" customHeight="1">
      <c r="C202" s="126"/>
      <c r="D202" s="126"/>
      <c r="E202" s="126"/>
      <c r="F202" s="126"/>
      <c r="G202" s="126"/>
      <c r="H202" s="126"/>
      <c r="I202" s="126"/>
      <c r="J202" s="126"/>
      <c r="K202" s="126"/>
      <c r="L202" s="126"/>
      <c r="M202" s="126"/>
      <c r="N202" s="126"/>
      <c r="O202" s="126"/>
      <c r="P202" s="126"/>
      <c r="Q202" s="126"/>
      <c r="R202" s="126"/>
      <c r="S202" s="126"/>
      <c r="T202" s="126"/>
      <c r="U202" s="126"/>
      <c r="V202" s="126"/>
      <c r="W202" s="126"/>
      <c r="X202" s="126"/>
      <c r="Y202" s="126"/>
      <c r="Z202" s="126"/>
    </row>
    <row r="203" ht="15.75" customHeight="1">
      <c r="C203" s="126"/>
      <c r="D203" s="126"/>
      <c r="E203" s="126"/>
      <c r="F203" s="126"/>
      <c r="G203" s="126"/>
      <c r="H203" s="126"/>
      <c r="I203" s="126"/>
      <c r="J203" s="126"/>
      <c r="K203" s="126"/>
      <c r="L203" s="126"/>
      <c r="M203" s="126"/>
      <c r="N203" s="126"/>
      <c r="O203" s="126"/>
      <c r="P203" s="126"/>
      <c r="Q203" s="126"/>
      <c r="R203" s="126"/>
      <c r="S203" s="126"/>
      <c r="T203" s="126"/>
      <c r="U203" s="126"/>
      <c r="V203" s="126"/>
      <c r="W203" s="126"/>
      <c r="X203" s="126"/>
      <c r="Y203" s="126"/>
      <c r="Z203" s="126"/>
    </row>
    <row r="204" ht="15.75" customHeight="1">
      <c r="C204" s="126"/>
      <c r="D204" s="126"/>
      <c r="E204" s="126"/>
      <c r="F204" s="126"/>
      <c r="G204" s="126"/>
      <c r="H204" s="126"/>
      <c r="I204" s="126"/>
      <c r="J204" s="126"/>
      <c r="K204" s="126"/>
      <c r="L204" s="126"/>
      <c r="M204" s="126"/>
      <c r="N204" s="126"/>
      <c r="O204" s="126"/>
      <c r="P204" s="126"/>
      <c r="Q204" s="126"/>
      <c r="R204" s="126"/>
      <c r="S204" s="126"/>
      <c r="T204" s="126"/>
      <c r="U204" s="126"/>
      <c r="V204" s="126"/>
      <c r="W204" s="126"/>
      <c r="X204" s="126"/>
      <c r="Y204" s="126"/>
      <c r="Z204" s="126"/>
    </row>
    <row r="205" ht="15.75" customHeight="1">
      <c r="C205" s="126"/>
      <c r="D205" s="126"/>
      <c r="E205" s="126"/>
      <c r="F205" s="126"/>
      <c r="G205" s="126"/>
      <c r="H205" s="126"/>
      <c r="I205" s="126"/>
      <c r="J205" s="126"/>
      <c r="K205" s="126"/>
      <c r="L205" s="126"/>
      <c r="M205" s="126"/>
      <c r="N205" s="126"/>
      <c r="O205" s="126"/>
      <c r="P205" s="126"/>
      <c r="Q205" s="126"/>
      <c r="R205" s="126"/>
      <c r="S205" s="126"/>
      <c r="T205" s="126"/>
      <c r="U205" s="126"/>
      <c r="V205" s="126"/>
      <c r="W205" s="126"/>
      <c r="X205" s="126"/>
      <c r="Y205" s="126"/>
      <c r="Z205" s="126"/>
    </row>
    <row r="206" ht="15.75" customHeight="1">
      <c r="C206" s="126"/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</row>
    <row r="207" ht="15.75" customHeight="1">
      <c r="C207" s="126"/>
      <c r="D207" s="126"/>
      <c r="E207" s="126"/>
      <c r="F207" s="126"/>
      <c r="G207" s="126"/>
      <c r="H207" s="126"/>
      <c r="I207" s="126"/>
      <c r="J207" s="126"/>
      <c r="K207" s="126"/>
      <c r="L207" s="126"/>
      <c r="M207" s="126"/>
      <c r="N207" s="126"/>
      <c r="O207" s="126"/>
      <c r="P207" s="126"/>
      <c r="Q207" s="126"/>
      <c r="R207" s="126"/>
      <c r="S207" s="126"/>
      <c r="T207" s="126"/>
      <c r="U207" s="126"/>
      <c r="V207" s="126"/>
      <c r="W207" s="126"/>
      <c r="X207" s="126"/>
      <c r="Y207" s="126"/>
      <c r="Z207" s="126"/>
    </row>
    <row r="208" ht="15.75" customHeight="1">
      <c r="C208" s="126"/>
      <c r="D208" s="126"/>
      <c r="E208" s="126"/>
      <c r="F208" s="126"/>
      <c r="G208" s="126"/>
      <c r="H208" s="126"/>
      <c r="I208" s="126"/>
      <c r="J208" s="126"/>
      <c r="K208" s="126"/>
      <c r="L208" s="126"/>
      <c r="M208" s="126"/>
      <c r="N208" s="126"/>
      <c r="O208" s="126"/>
      <c r="P208" s="126"/>
      <c r="Q208" s="126"/>
      <c r="R208" s="126"/>
      <c r="S208" s="126"/>
      <c r="T208" s="126"/>
      <c r="U208" s="126"/>
      <c r="V208" s="126"/>
      <c r="W208" s="126"/>
      <c r="X208" s="126"/>
      <c r="Y208" s="126"/>
      <c r="Z208" s="126"/>
    </row>
    <row r="209" ht="15.75" customHeight="1">
      <c r="C209" s="126"/>
      <c r="D209" s="126"/>
      <c r="E209" s="126"/>
      <c r="F209" s="126"/>
      <c r="G209" s="126"/>
      <c r="H209" s="126"/>
      <c r="I209" s="126"/>
      <c r="J209" s="126"/>
      <c r="K209" s="126"/>
      <c r="L209" s="126"/>
      <c r="M209" s="126"/>
      <c r="N209" s="126"/>
      <c r="O209" s="126"/>
      <c r="P209" s="126"/>
      <c r="Q209" s="126"/>
      <c r="R209" s="126"/>
      <c r="S209" s="126"/>
      <c r="T209" s="126"/>
      <c r="U209" s="126"/>
      <c r="V209" s="126"/>
      <c r="W209" s="126"/>
      <c r="X209" s="126"/>
      <c r="Y209" s="126"/>
      <c r="Z209" s="126"/>
    </row>
    <row r="210" ht="15.75" customHeight="1">
      <c r="C210" s="126"/>
      <c r="D210" s="126"/>
      <c r="E210" s="126"/>
      <c r="F210" s="126"/>
      <c r="G210" s="126"/>
      <c r="H210" s="126"/>
      <c r="I210" s="126"/>
      <c r="J210" s="126"/>
      <c r="K210" s="126"/>
      <c r="L210" s="126"/>
      <c r="M210" s="126"/>
      <c r="N210" s="126"/>
      <c r="O210" s="126"/>
      <c r="P210" s="126"/>
      <c r="Q210" s="126"/>
      <c r="R210" s="126"/>
      <c r="S210" s="126"/>
      <c r="T210" s="126"/>
      <c r="U210" s="126"/>
      <c r="V210" s="126"/>
      <c r="W210" s="126"/>
      <c r="X210" s="126"/>
      <c r="Y210" s="126"/>
      <c r="Z210" s="126"/>
    </row>
    <row r="211" ht="15.75" customHeight="1"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</row>
    <row r="212" ht="15.75" customHeight="1">
      <c r="C212" s="126"/>
      <c r="D212" s="126"/>
      <c r="E212" s="126"/>
      <c r="F212" s="126"/>
      <c r="G212" s="126"/>
      <c r="H212" s="126"/>
      <c r="I212" s="126"/>
      <c r="J212" s="126"/>
      <c r="K212" s="126"/>
      <c r="L212" s="126"/>
      <c r="M212" s="126"/>
      <c r="N212" s="126"/>
      <c r="O212" s="126"/>
      <c r="P212" s="126"/>
      <c r="Q212" s="126"/>
      <c r="R212" s="126"/>
      <c r="S212" s="126"/>
      <c r="T212" s="126"/>
      <c r="U212" s="126"/>
      <c r="V212" s="126"/>
      <c r="W212" s="126"/>
      <c r="X212" s="126"/>
      <c r="Y212" s="126"/>
      <c r="Z212" s="126"/>
    </row>
    <row r="213" ht="15.75" customHeight="1">
      <c r="C213" s="126"/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6"/>
      <c r="O213" s="126"/>
      <c r="P213" s="126"/>
      <c r="Q213" s="126"/>
      <c r="R213" s="126"/>
      <c r="S213" s="126"/>
      <c r="T213" s="126"/>
      <c r="U213" s="126"/>
      <c r="V213" s="126"/>
      <c r="W213" s="126"/>
      <c r="X213" s="126"/>
      <c r="Y213" s="126"/>
      <c r="Z213" s="126"/>
    </row>
    <row r="214" ht="15.75" customHeight="1">
      <c r="C214" s="126"/>
      <c r="D214" s="126"/>
      <c r="E214" s="126"/>
      <c r="F214" s="126"/>
      <c r="G214" s="126"/>
      <c r="H214" s="126"/>
      <c r="I214" s="126"/>
      <c r="J214" s="126"/>
      <c r="K214" s="126"/>
      <c r="L214" s="126"/>
      <c r="M214" s="126"/>
      <c r="N214" s="126"/>
      <c r="O214" s="126"/>
      <c r="P214" s="126"/>
      <c r="Q214" s="126"/>
      <c r="R214" s="126"/>
      <c r="S214" s="126"/>
      <c r="T214" s="126"/>
      <c r="U214" s="126"/>
      <c r="V214" s="126"/>
      <c r="W214" s="126"/>
      <c r="X214" s="126"/>
      <c r="Y214" s="126"/>
      <c r="Z214" s="126"/>
    </row>
    <row r="215" ht="15.75" customHeight="1">
      <c r="C215" s="126"/>
      <c r="D215" s="126"/>
      <c r="E215" s="126"/>
      <c r="F215" s="126"/>
      <c r="G215" s="126"/>
      <c r="H215" s="126"/>
      <c r="I215" s="126"/>
      <c r="J215" s="126"/>
      <c r="K215" s="126"/>
      <c r="L215" s="126"/>
      <c r="M215" s="126"/>
      <c r="N215" s="126"/>
      <c r="O215" s="126"/>
      <c r="P215" s="126"/>
      <c r="Q215" s="126"/>
      <c r="R215" s="126"/>
      <c r="S215" s="126"/>
      <c r="T215" s="126"/>
      <c r="U215" s="126"/>
      <c r="V215" s="126"/>
      <c r="W215" s="126"/>
      <c r="X215" s="126"/>
      <c r="Y215" s="126"/>
      <c r="Z215" s="126"/>
    </row>
    <row r="216" ht="15.75" customHeight="1">
      <c r="C216" s="126"/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6"/>
      <c r="O216" s="126"/>
      <c r="P216" s="126"/>
      <c r="Q216" s="126"/>
      <c r="R216" s="126"/>
      <c r="S216" s="126"/>
      <c r="T216" s="126"/>
      <c r="U216" s="126"/>
      <c r="V216" s="126"/>
      <c r="W216" s="126"/>
      <c r="X216" s="126"/>
      <c r="Y216" s="126"/>
      <c r="Z216" s="126"/>
    </row>
    <row r="217" ht="15.75" customHeight="1"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/>
      <c r="W217" s="126"/>
      <c r="X217" s="126"/>
      <c r="Y217" s="126"/>
      <c r="Z217" s="126"/>
    </row>
    <row r="218" ht="15.75" customHeight="1">
      <c r="C218" s="126"/>
      <c r="D218" s="126"/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26"/>
      <c r="P218" s="126"/>
      <c r="Q218" s="126"/>
      <c r="R218" s="126"/>
      <c r="S218" s="126"/>
      <c r="T218" s="126"/>
      <c r="U218" s="126"/>
      <c r="V218" s="126"/>
      <c r="W218" s="126"/>
      <c r="X218" s="126"/>
      <c r="Y218" s="126"/>
      <c r="Z218" s="126"/>
    </row>
    <row r="219" ht="15.75" customHeight="1">
      <c r="C219" s="126"/>
      <c r="D219" s="126"/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26"/>
      <c r="P219" s="126"/>
      <c r="Q219" s="126"/>
      <c r="R219" s="126"/>
      <c r="S219" s="126"/>
      <c r="T219" s="126"/>
      <c r="U219" s="126"/>
      <c r="V219" s="126"/>
      <c r="W219" s="126"/>
      <c r="X219" s="126"/>
      <c r="Y219" s="126"/>
      <c r="Z219" s="126"/>
    </row>
    <row r="220" ht="15.75" customHeight="1"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6"/>
      <c r="P220" s="126"/>
      <c r="Q220" s="126"/>
      <c r="R220" s="126"/>
      <c r="S220" s="126"/>
      <c r="T220" s="126"/>
      <c r="U220" s="126"/>
      <c r="V220" s="126"/>
      <c r="W220" s="126"/>
      <c r="X220" s="126"/>
      <c r="Y220" s="126"/>
      <c r="Z220" s="12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B1000"/>
    <mergeCell ref="C1:C2"/>
    <mergeCell ref="D1:G2"/>
    <mergeCell ref="H1:H2"/>
    <mergeCell ref="I1:AB21"/>
    <mergeCell ref="C14:H21"/>
  </mergeCells>
  <printOptions/>
  <pageMargins bottom="0.75" footer="0.0" header="0.0" left="0.7" right="0.7" top="0.75"/>
  <pageSetup orientation="portrait"/>
  <headerFooter>
    <oddFooter>&amp;C000000Classification: CCCCCCPublic</oddFooter>
  </headerFooter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>
      <c r="A1" s="128" t="s">
        <v>96</v>
      </c>
      <c r="B1" s="128" t="s">
        <v>97</v>
      </c>
      <c r="C1" s="128" t="s">
        <v>98</v>
      </c>
    </row>
    <row r="2">
      <c r="A2" s="128">
        <v>3.0</v>
      </c>
      <c r="B2" s="128">
        <v>1.0</v>
      </c>
      <c r="C2" s="128">
        <v>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headerFooter>
    <oddFooter>&amp;C000000Classification: CCCCCCPublic</oddFooter>
  </headerFooter>
  <drawing r:id="rId1"/>
  <tableParts count="1">
    <tablePart r:id="rId3"/>
  </tableParts>
</worksheet>
</file>