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gitanjali.maria\Desktop\"/>
    </mc:Choice>
  </mc:AlternateContent>
  <xr:revisionPtr revIDLastSave="0" documentId="13_ncr:1_{CCF6C997-A3C8-47B9-AFB1-71AC223EAC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elcome" sheetId="6" r:id="rId1"/>
    <sheet name="Dashboard" sheetId="2" r:id="rId2"/>
    <sheet name="Vendor scoring template" sheetId="3" r:id="rId3"/>
  </sheets>
  <calcPr calcId="181029"/>
  <customWorkbookViews>
    <customWorkbookView name="Filter 2" guid="{7B13598B-83BF-49E8-9C2A-7F2545D60A9E}" maximized="1" windowWidth="0" windowHeight="0" activeSheetId="0"/>
    <customWorkbookView name="Filter 3" guid="{D841FF49-CF3C-4450-8139-15F5D87DEDAA}" maximized="1" windowWidth="0" windowHeight="0" activeSheetId="0"/>
    <customWorkbookView name="Filter 1" guid="{D9DB5D28-4DF2-4210-9DE0-3FA1DFC2EEB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G6" i="2"/>
  <c r="F6" i="2"/>
  <c r="E6" i="2"/>
  <c r="D6" i="2"/>
  <c r="C12" i="2"/>
  <c r="C11" i="2"/>
  <c r="C10" i="2"/>
  <c r="C9" i="2"/>
  <c r="C16" i="2"/>
  <c r="C15" i="2"/>
  <c r="H16" i="2"/>
  <c r="G16" i="2"/>
  <c r="E16" i="2"/>
  <c r="H14" i="2"/>
  <c r="D15" i="2"/>
  <c r="K94" i="3"/>
  <c r="I94" i="3"/>
  <c r="G94" i="3"/>
  <c r="F16" i="2" s="1"/>
  <c r="E94" i="3"/>
  <c r="C94" i="3"/>
  <c r="D16" i="2" s="1"/>
  <c r="K81" i="3"/>
  <c r="I81" i="3"/>
  <c r="G81" i="3"/>
  <c r="E81" i="3"/>
  <c r="C81" i="3"/>
  <c r="C87" i="3"/>
  <c r="H7" i="2"/>
  <c r="G7" i="2"/>
  <c r="F7" i="2"/>
  <c r="E7" i="2"/>
  <c r="D7" i="2"/>
  <c r="K87" i="3"/>
  <c r="I87" i="3"/>
  <c r="G87" i="3"/>
  <c r="E87" i="3"/>
  <c r="K77" i="3"/>
  <c r="I77" i="3"/>
  <c r="G77" i="3"/>
  <c r="E77" i="3"/>
  <c r="C77" i="3"/>
  <c r="K68" i="3"/>
  <c r="I68" i="3"/>
  <c r="G68" i="3"/>
  <c r="E68" i="3"/>
  <c r="C68" i="3"/>
  <c r="K62" i="3"/>
  <c r="H17" i="2" s="1"/>
  <c r="I62" i="3"/>
  <c r="G17" i="2" s="1"/>
  <c r="G62" i="3"/>
  <c r="F17" i="2" s="1"/>
  <c r="E62" i="3"/>
  <c r="E17" i="2" s="1"/>
  <c r="C62" i="3"/>
  <c r="D17" i="2" s="1"/>
  <c r="K55" i="3"/>
  <c r="H12" i="2" s="1"/>
  <c r="I55" i="3"/>
  <c r="G55" i="3"/>
  <c r="F12" i="2" s="1"/>
  <c r="E55" i="3"/>
  <c r="C55" i="3"/>
  <c r="D12" i="2" s="1"/>
  <c r="K46" i="3"/>
  <c r="I46" i="3"/>
  <c r="G11" i="2" s="1"/>
  <c r="G46" i="3"/>
  <c r="F11" i="2" s="1"/>
  <c r="E46" i="3"/>
  <c r="E11" i="2" s="1"/>
  <c r="C46" i="3"/>
  <c r="K34" i="3"/>
  <c r="I34" i="3"/>
  <c r="G10" i="2" s="1"/>
  <c r="G34" i="3"/>
  <c r="E34" i="3"/>
  <c r="E10" i="2" s="1"/>
  <c r="C34" i="3"/>
  <c r="D10" i="2" s="1"/>
  <c r="K23" i="3"/>
  <c r="H9" i="2" s="1"/>
  <c r="I23" i="3"/>
  <c r="G9" i="2" s="1"/>
  <c r="G23" i="3"/>
  <c r="F9" i="2" s="1"/>
  <c r="E23" i="3"/>
  <c r="C23" i="3"/>
  <c r="C14" i="2"/>
  <c r="E13" i="2"/>
  <c r="C13" i="2"/>
  <c r="G12" i="2"/>
  <c r="E12" i="2"/>
  <c r="H11" i="2"/>
  <c r="D11" i="2"/>
  <c r="H10" i="2"/>
  <c r="C8" i="2"/>
  <c r="H5" i="2"/>
  <c r="G5" i="2"/>
  <c r="F5" i="2"/>
  <c r="E5" i="2"/>
  <c r="D5" i="2"/>
  <c r="F13" i="2" l="1"/>
  <c r="G15" i="2"/>
  <c r="K13" i="3"/>
  <c r="H8" i="2" s="1"/>
  <c r="H15" i="2"/>
  <c r="G13" i="2"/>
  <c r="E13" i="3"/>
  <c r="G14" i="2"/>
  <c r="F14" i="2"/>
  <c r="E15" i="2"/>
  <c r="F15" i="2"/>
  <c r="D14" i="2"/>
  <c r="E14" i="2"/>
  <c r="G13" i="3"/>
  <c r="F8" i="2" s="1"/>
  <c r="H13" i="2"/>
  <c r="H18" i="2" s="1"/>
  <c r="C13" i="3"/>
  <c r="D8" i="2" s="1"/>
  <c r="I13" i="3"/>
  <c r="E9" i="2"/>
  <c r="D9" i="2"/>
  <c r="G8" i="2"/>
  <c r="E8" i="2"/>
  <c r="F10" i="2"/>
  <c r="D13" i="2"/>
  <c r="E18" i="2" l="1"/>
  <c r="D18" i="2"/>
  <c r="G18" i="2"/>
  <c r="F18" i="2"/>
</calcChain>
</file>

<file path=xl/sharedStrings.xml><?xml version="1.0" encoding="utf-8"?>
<sst xmlns="http://schemas.openxmlformats.org/spreadsheetml/2006/main" count="240" uniqueCount="114">
  <si>
    <t>Solution Name</t>
  </si>
  <si>
    <t>Solution 2</t>
  </si>
  <si>
    <t>Solution 3</t>
  </si>
  <si>
    <t>Solution 4</t>
  </si>
  <si>
    <t>Solution 5</t>
  </si>
  <si>
    <t>Integrations score</t>
  </si>
  <si>
    <t>Pricing score</t>
  </si>
  <si>
    <t>Total feature score</t>
  </si>
  <si>
    <t>Parameters/Solution Name</t>
  </si>
  <si>
    <t>VENDOR SELECTION SCORING TEMPLATE</t>
  </si>
  <si>
    <t>Vendor Name</t>
  </si>
  <si>
    <t>HighRadius</t>
  </si>
  <si>
    <t>Vendor 2</t>
  </si>
  <si>
    <t>Vendor 3</t>
  </si>
  <si>
    <t>Vendor 4</t>
  </si>
  <si>
    <t>Vendor 5</t>
  </si>
  <si>
    <t>Autonomous Receivables</t>
  </si>
  <si>
    <t>Vendor Logo</t>
  </si>
  <si>
    <t>&lt;LOGO IMAGE&gt;</t>
  </si>
  <si>
    <t>Weightage</t>
  </si>
  <si>
    <t>Other remarks</t>
  </si>
  <si>
    <t>Cloud hosted</t>
  </si>
  <si>
    <t>Y</t>
  </si>
  <si>
    <t>On-premise</t>
  </si>
  <si>
    <t>Features</t>
  </si>
  <si>
    <t>Invoicing</t>
  </si>
  <si>
    <t>Invoice delivery to AP portals</t>
  </si>
  <si>
    <t>Invoice delivery to accounting systems</t>
  </si>
  <si>
    <t>Payment processing (ACH)</t>
  </si>
  <si>
    <t>Payment processing (cards)</t>
  </si>
  <si>
    <t>Auto payments</t>
  </si>
  <si>
    <t>Bulk payments</t>
  </si>
  <si>
    <t>Payment in installments</t>
  </si>
  <si>
    <t>Refund processing</t>
  </si>
  <si>
    <t>Invoicing features score</t>
  </si>
  <si>
    <t>Collections</t>
  </si>
  <si>
    <t>Customer segmentation</t>
  </si>
  <si>
    <t>Worklist auto-prioritization</t>
  </si>
  <si>
    <t>Automatic reminders and follow-ups</t>
  </si>
  <si>
    <t>Auto-tracking of email conversations</t>
  </si>
  <si>
    <t>Dunning templates</t>
  </si>
  <si>
    <t>VoIP calling</t>
  </si>
  <si>
    <t>Invoice management</t>
  </si>
  <si>
    <t>Payment forecasting</t>
  </si>
  <si>
    <t>Reporting</t>
  </si>
  <si>
    <t>Collections features score</t>
  </si>
  <si>
    <t>Bank integration</t>
  </si>
  <si>
    <t>Process EDI remittances</t>
  </si>
  <si>
    <t>Website Remittance Aggregation</t>
  </si>
  <si>
    <t>Multi OCR Engine Capture</t>
  </si>
  <si>
    <t>Configurable parsers for multiple remittance formats</t>
  </si>
  <si>
    <t>Multi Variant Invoice Matching</t>
  </si>
  <si>
    <t>Shortpay Overpay Identification</t>
  </si>
  <si>
    <t>Discount Coding</t>
  </si>
  <si>
    <t>Remittance Prediction</t>
  </si>
  <si>
    <t>Custom Reports</t>
  </si>
  <si>
    <t>Credit Risk</t>
  </si>
  <si>
    <t>Customized online credit application</t>
  </si>
  <si>
    <t>Credit agency integration</t>
  </si>
  <si>
    <t>Credit agency alerts</t>
  </si>
  <si>
    <t>Automated periodic reviews</t>
  </si>
  <si>
    <t>Customer credit scoring models</t>
  </si>
  <si>
    <t>Rules based auto approval process</t>
  </si>
  <si>
    <t>Blocked Order Management</t>
  </si>
  <si>
    <t>Credit risk feature score</t>
  </si>
  <si>
    <t>Miscellaneous items</t>
  </si>
  <si>
    <t>(Y - Satisfied, N - Not satisfied)</t>
  </si>
  <si>
    <t>Remarks</t>
  </si>
  <si>
    <t>Number of Invoices Supported</t>
  </si>
  <si>
    <t>Contact us for more details</t>
  </si>
  <si>
    <t>No: of customers supported</t>
  </si>
  <si>
    <t>Number of payment processors supported</t>
  </si>
  <si>
    <t>Number of credit risk agencies linked to</t>
  </si>
  <si>
    <t>No: of ERPs supported</t>
  </si>
  <si>
    <t>Misc Score</t>
  </si>
  <si>
    <t>Integrations supported</t>
  </si>
  <si>
    <t>ERP system</t>
  </si>
  <si>
    <t>CRM</t>
  </si>
  <si>
    <t>Accounting</t>
  </si>
  <si>
    <t>Custom integrations supported</t>
  </si>
  <si>
    <t>Costs</t>
  </si>
  <si>
    <t>Monthly charges</t>
  </si>
  <si>
    <t>Annual charges</t>
  </si>
  <si>
    <t>Discounts</t>
  </si>
  <si>
    <t>Data migration charges</t>
  </si>
  <si>
    <t>Maintenance charges</t>
  </si>
  <si>
    <t>Implementation</t>
  </si>
  <si>
    <t>Implementation timeline</t>
  </si>
  <si>
    <t>Implementation score</t>
  </si>
  <si>
    <t>Trainings provided</t>
  </si>
  <si>
    <t>Self-help resources</t>
  </si>
  <si>
    <t>Live online training sessions</t>
  </si>
  <si>
    <t>Online training course series</t>
  </si>
  <si>
    <t>In-person training</t>
  </si>
  <si>
    <t>Training score</t>
  </si>
  <si>
    <t>Cloud-based/On-premise</t>
  </si>
  <si>
    <r>
      <t xml:space="preserve">Present </t>
    </r>
    <r>
      <rPr>
        <sz val="10"/>
        <color theme="1"/>
        <rFont val="Century Gothic"/>
        <family val="2"/>
      </rPr>
      <t>(Y - Yes
N - No)</t>
    </r>
  </si>
  <si>
    <r>
      <t xml:space="preserve">Present </t>
    </r>
    <r>
      <rPr>
        <sz val="10"/>
        <color theme="1"/>
        <rFont val="Century Gothic"/>
        <family val="2"/>
      </rPr>
      <t>(Y - Yes N - No)</t>
    </r>
  </si>
  <si>
    <t>Cash Application</t>
  </si>
  <si>
    <t>Cash application score</t>
  </si>
  <si>
    <t>Implementation charges</t>
  </si>
  <si>
    <t>(Y - Satisfied, 
N - Not satisfied)</t>
  </si>
  <si>
    <t>Customer Support</t>
  </si>
  <si>
    <t>Greviance redressal time</t>
  </si>
  <si>
    <t>Server up-time</t>
  </si>
  <si>
    <t>Customer query TAT</t>
  </si>
  <si>
    <t>Periodic upgrades</t>
  </si>
  <si>
    <t>Security measures (e.g. encryption)</t>
  </si>
  <si>
    <t>Other misc. score</t>
  </si>
  <si>
    <t>Customer service score</t>
  </si>
  <si>
    <t>Dashboard Comparison of AR Software Solutions</t>
  </si>
  <si>
    <t>Reach out to us if you'd like to talk to our experts</t>
  </si>
  <si>
    <t>Total</t>
  </si>
  <si>
    <t>Go to Vendor Scoring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</si>
</sst>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u/>
      <sz val="10"/>
      <color theme="10"/>
      <name val="Arial"/>
      <family val="2"/>
    </font>
    <font>
      <b/>
      <sz val="18"/>
      <color rgb="FFFF6D0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7"/>
      <color theme="1"/>
      <name val="Century Gothic"/>
      <family val="2"/>
    </font>
    <font>
      <b/>
      <sz val="11"/>
      <color rgb="FF000000"/>
      <name val="Century Gothic"/>
      <family val="2"/>
    </font>
    <font>
      <sz val="10"/>
      <color rgb="FF000000"/>
      <name val="Arial"/>
      <family val="2"/>
    </font>
    <font>
      <i/>
      <u/>
      <sz val="6"/>
      <color theme="10"/>
      <name val="Century Gothic"/>
      <family val="2"/>
    </font>
    <font>
      <sz val="6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rgb="FFFC7500"/>
      <name val="Century Gothic"/>
      <family val="2"/>
    </font>
    <font>
      <b/>
      <u/>
      <sz val="10"/>
      <color theme="10"/>
      <name val="Century Gothic"/>
      <family val="2"/>
    </font>
    <font>
      <b/>
      <sz val="10"/>
      <color rgb="FFFC7500"/>
      <name val="Century Gothic"/>
      <family val="2"/>
    </font>
    <font>
      <b/>
      <sz val="10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C750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6D01"/>
      </left>
      <right/>
      <top style="thin">
        <color rgb="FFFF6D01"/>
      </top>
      <bottom/>
      <diagonal/>
    </border>
    <border>
      <left style="medium">
        <color rgb="FFFF6D01"/>
      </left>
      <right/>
      <top style="medium">
        <color rgb="FFFF6D01"/>
      </top>
      <bottom/>
      <diagonal/>
    </border>
    <border>
      <left/>
      <right style="medium">
        <color rgb="FFFF6D01"/>
      </right>
      <top style="medium">
        <color rgb="FFFF6D01"/>
      </top>
      <bottom/>
      <diagonal/>
    </border>
    <border>
      <left style="medium">
        <color rgb="FFFF6D01"/>
      </left>
      <right style="thin">
        <color rgb="FF000000"/>
      </right>
      <top style="medium">
        <color rgb="FFFF6D0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FF6D01"/>
      </left>
      <right/>
      <top/>
      <bottom/>
      <diagonal/>
    </border>
    <border>
      <left style="medium">
        <color rgb="FFFF6D01"/>
      </left>
      <right/>
      <top style="thin">
        <color rgb="FFFF6D01"/>
      </top>
      <bottom style="thin">
        <color rgb="FFFF6D01"/>
      </bottom>
      <diagonal/>
    </border>
    <border>
      <left/>
      <right style="medium">
        <color rgb="FFFF6D01"/>
      </right>
      <top style="thin">
        <color rgb="FFFF6D01"/>
      </top>
      <bottom style="thin">
        <color rgb="FFFF6D01"/>
      </bottom>
      <diagonal/>
    </border>
    <border>
      <left style="medium">
        <color rgb="FFFF6D01"/>
      </left>
      <right/>
      <top/>
      <bottom/>
      <diagonal/>
    </border>
    <border>
      <left/>
      <right style="medium">
        <color rgb="FFFF6D0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6D01"/>
      </left>
      <right/>
      <top/>
      <bottom style="thin">
        <color rgb="FFFF6D01"/>
      </bottom>
      <diagonal/>
    </border>
    <border>
      <left style="medium">
        <color rgb="FFFF6D01"/>
      </left>
      <right/>
      <top/>
      <bottom style="thin">
        <color rgb="FF000000"/>
      </bottom>
      <diagonal/>
    </border>
    <border>
      <left/>
      <right style="medium">
        <color rgb="FFFF6D0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6D01"/>
      </left>
      <right/>
      <top/>
      <bottom style="thin">
        <color rgb="FF000000"/>
      </bottom>
      <diagonal/>
    </border>
    <border>
      <left style="medium">
        <color rgb="FFFF6D0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FF6D01"/>
      </right>
      <top style="thin">
        <color rgb="FF000000"/>
      </top>
      <bottom style="thin">
        <color rgb="FF000000"/>
      </bottom>
      <diagonal/>
    </border>
    <border>
      <left style="medium">
        <color rgb="FFFF6D01"/>
      </left>
      <right style="thin">
        <color rgb="FFFF6D01"/>
      </right>
      <top style="thin">
        <color rgb="FF000000"/>
      </top>
      <bottom style="thin">
        <color rgb="FF000000"/>
      </bottom>
      <diagonal/>
    </border>
    <border>
      <left style="thin">
        <color rgb="FFFF6D0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FF6D01"/>
      </right>
      <top style="thin">
        <color rgb="FF000000"/>
      </top>
      <bottom style="thin">
        <color rgb="FF000000"/>
      </bottom>
      <diagonal/>
    </border>
    <border>
      <left style="medium">
        <color rgb="FFFF6D01"/>
      </left>
      <right style="thin">
        <color rgb="FF000000"/>
      </right>
      <top style="thin">
        <color rgb="FFFF9900"/>
      </top>
      <bottom style="thin">
        <color rgb="FF000000"/>
      </bottom>
      <diagonal/>
    </border>
    <border>
      <left style="medium">
        <color rgb="FFFF6D01"/>
      </left>
      <right style="thin">
        <color rgb="FF000000"/>
      </right>
      <top style="thin">
        <color rgb="FF000000"/>
      </top>
      <bottom style="thin">
        <color rgb="FFFF9900"/>
      </bottom>
      <diagonal/>
    </border>
    <border>
      <left style="medium">
        <color rgb="FFFF6D0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6D0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6D01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6D01"/>
      </left>
      <right/>
      <top style="thin">
        <color rgb="FF000000"/>
      </top>
      <bottom/>
      <diagonal/>
    </border>
    <border>
      <left style="medium">
        <color rgb="FFFF6D0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FF6D01"/>
      </right>
      <top style="thin">
        <color rgb="FF000000"/>
      </top>
      <bottom/>
      <diagonal/>
    </border>
    <border>
      <left style="medium">
        <color rgb="FFFF6D01"/>
      </left>
      <right style="thin">
        <color rgb="FFFF6D01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7">
    <xf numFmtId="0" fontId="0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/>
    <xf numFmtId="0" fontId="5" fillId="0" borderId="3" xfId="0" applyFont="1" applyBorder="1"/>
    <xf numFmtId="0" fontId="5" fillId="0" borderId="4" xfId="0" applyFont="1" applyBorder="1" applyAlignment="1"/>
    <xf numFmtId="0" fontId="5" fillId="0" borderId="5" xfId="0" applyFont="1" applyBorder="1"/>
    <xf numFmtId="0" fontId="5" fillId="0" borderId="6" xfId="0" applyFont="1" applyBorder="1" applyAlignment="1"/>
    <xf numFmtId="0" fontId="4" fillId="0" borderId="7" xfId="0" applyFont="1" applyBorder="1" applyAlignment="1"/>
    <xf numFmtId="0" fontId="5" fillId="0" borderId="8" xfId="0" applyFont="1" applyBorder="1"/>
    <xf numFmtId="0" fontId="4" fillId="0" borderId="9" xfId="0" applyFont="1" applyBorder="1" applyAlignment="1"/>
    <xf numFmtId="0" fontId="4" fillId="0" borderId="10" xfId="0" applyFont="1" applyBorder="1"/>
    <xf numFmtId="0" fontId="4" fillId="0" borderId="7" xfId="0" applyFont="1" applyBorder="1"/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6" fillId="0" borderId="11" xfId="0" applyFont="1" applyBorder="1" applyAlignment="1"/>
    <xf numFmtId="0" fontId="4" fillId="0" borderId="13" xfId="0" applyFont="1" applyBorder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5" fillId="0" borderId="17" xfId="0" applyFont="1" applyBorder="1"/>
    <xf numFmtId="0" fontId="4" fillId="3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0" fontId="4" fillId="7" borderId="20" xfId="0" applyFont="1" applyFill="1" applyBorder="1" applyAlignment="1">
      <alignment vertical="center" wrapText="1"/>
    </xf>
    <xf numFmtId="0" fontId="5" fillId="0" borderId="17" xfId="0" applyFont="1" applyBorder="1" applyAlignment="1"/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8" borderId="17" xfId="0" applyFont="1" applyFill="1" applyBorder="1" applyAlignment="1">
      <alignment horizontal="left"/>
    </xf>
    <xf numFmtId="0" fontId="4" fillId="8" borderId="22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8" borderId="17" xfId="0" applyFont="1" applyFill="1" applyBorder="1" applyAlignment="1">
      <alignment horizontal="left" vertical="center"/>
    </xf>
    <xf numFmtId="0" fontId="4" fillId="10" borderId="17" xfId="0" applyFont="1" applyFill="1" applyBorder="1" applyAlignment="1">
      <alignment horizontal="right"/>
    </xf>
    <xf numFmtId="0" fontId="5" fillId="0" borderId="0" xfId="0" applyFont="1" applyAlignment="1"/>
    <xf numFmtId="0" fontId="5" fillId="0" borderId="27" xfId="0" applyFont="1" applyBorder="1" applyAlignment="1"/>
    <xf numFmtId="0" fontId="5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10" borderId="29" xfId="0" applyFont="1" applyFill="1" applyBorder="1" applyAlignment="1">
      <alignment horizontal="right"/>
    </xf>
    <xf numFmtId="0" fontId="4" fillId="10" borderId="2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right"/>
    </xf>
    <xf numFmtId="0" fontId="4" fillId="10" borderId="28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9" fillId="0" borderId="0" xfId="0" applyFont="1" applyAlignment="1"/>
    <xf numFmtId="0" fontId="4" fillId="8" borderId="2" xfId="0" applyFont="1" applyFill="1" applyBorder="1" applyAlignment="1">
      <alignment horizontal="left"/>
    </xf>
    <xf numFmtId="0" fontId="4" fillId="8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4" borderId="37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0" fontId="4" fillId="6" borderId="35" xfId="0" applyFont="1" applyFill="1" applyBorder="1" applyAlignment="1">
      <alignment vertical="center" wrapText="1"/>
    </xf>
    <xf numFmtId="0" fontId="4" fillId="6" borderId="36" xfId="0" applyFont="1" applyFill="1" applyBorder="1" applyAlignment="1">
      <alignment vertical="center" wrapText="1"/>
    </xf>
    <xf numFmtId="0" fontId="4" fillId="7" borderId="35" xfId="0" applyFont="1" applyFill="1" applyBorder="1" applyAlignment="1">
      <alignment vertical="center" wrapText="1"/>
    </xf>
    <xf numFmtId="0" fontId="4" fillId="7" borderId="36" xfId="0" applyFont="1" applyFill="1" applyBorder="1" applyAlignment="1">
      <alignment vertical="center" wrapText="1"/>
    </xf>
    <xf numFmtId="0" fontId="5" fillId="0" borderId="33" xfId="0" applyFont="1" applyBorder="1"/>
    <xf numFmtId="0" fontId="3" fillId="0" borderId="33" xfId="0" applyFont="1" applyBorder="1" applyAlignment="1"/>
    <xf numFmtId="0" fontId="4" fillId="0" borderId="33" xfId="0" applyFont="1" applyBorder="1" applyAlignment="1">
      <alignment horizontal="right"/>
    </xf>
    <xf numFmtId="0" fontId="10" fillId="0" borderId="19" xfId="1" applyFont="1" applyBorder="1" applyAlignment="1">
      <alignment horizontal="center" vertical="center"/>
    </xf>
    <xf numFmtId="0" fontId="4" fillId="2" borderId="38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4" fillId="0" borderId="4" xfId="0" applyFont="1" applyBorder="1" applyAlignment="1"/>
    <xf numFmtId="0" fontId="13" fillId="0" borderId="0" xfId="0" applyFont="1" applyAlignment="1"/>
    <xf numFmtId="0" fontId="1" fillId="0" borderId="0" xfId="1" applyAlignment="1"/>
    <xf numFmtId="0" fontId="14" fillId="0" borderId="0" xfId="1" applyFont="1" applyAlignment="1"/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6" fillId="12" borderId="4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8">
    <dxf>
      <font>
        <color theme="0"/>
      </font>
      <fill>
        <patternFill patternType="solid">
          <fgColor rgb="FF34A853"/>
          <bgColor rgb="FF34A853"/>
        </patternFill>
      </fill>
    </dxf>
    <dxf>
      <font>
        <color theme="0"/>
      </font>
      <fill>
        <patternFill patternType="solid">
          <fgColor rgb="FF34A853"/>
          <bgColor rgb="FF34A853"/>
        </patternFill>
      </fill>
    </dxf>
    <dxf>
      <font>
        <color theme="0"/>
      </font>
      <fill>
        <patternFill patternType="solid">
          <fgColor rgb="FF34A853"/>
          <bgColor rgb="FF34A853"/>
        </patternFill>
      </fill>
    </dxf>
    <dxf>
      <font>
        <color theme="0"/>
      </font>
      <fill>
        <patternFill patternType="solid">
          <fgColor rgb="FF34A853"/>
          <bgColor rgb="FF34A853"/>
        </patternFill>
      </fill>
    </dxf>
    <dxf>
      <font>
        <color theme="0"/>
      </font>
      <fill>
        <patternFill patternType="solid">
          <fgColor rgb="FF34A853"/>
          <bgColor rgb="FF34A853"/>
        </patternFill>
      </fill>
    </dxf>
    <dxf>
      <font>
        <color theme="0"/>
      </font>
      <fill>
        <patternFill patternType="solid">
          <fgColor rgb="FF34A853"/>
          <bgColor rgb="FF34A853"/>
        </patternFill>
      </fill>
    </dxf>
    <dxf>
      <font>
        <color rgb="FFFFFFFF"/>
      </font>
      <fill>
        <patternFill patternType="solid">
          <fgColor rgb="FF34A853"/>
          <bgColor rgb="FF34A853"/>
        </patternFill>
      </fill>
    </dxf>
    <dxf>
      <font>
        <color theme="0"/>
      </font>
      <fill>
        <patternFill patternType="solid">
          <fgColor rgb="FF34A853"/>
          <bgColor rgb="FF34A853"/>
        </patternFill>
      </fill>
    </dxf>
  </dxfs>
  <tableStyles count="0" defaultTableStyle="TableStyleMedium2" defaultPivotStyle="PivotStyleLight16"/>
  <colors>
    <mruColors>
      <color rgb="FFFC7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Vendor scoring template'!A1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Dashboard!A1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10</xdr:row>
      <xdr:rowOff>87192</xdr:rowOff>
    </xdr:from>
    <xdr:to>
      <xdr:col>9</xdr:col>
      <xdr:colOff>425450</xdr:colOff>
      <xdr:row>27</xdr:row>
      <xdr:rowOff>53473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8C4F5A-F2C2-49C2-80E1-D9D3FF1E0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" y="1833442"/>
          <a:ext cx="5276850" cy="2665031"/>
        </a:xfrm>
        <a:prstGeom prst="rect">
          <a:avLst/>
        </a:prstGeom>
        <a:ln>
          <a:solidFill>
            <a:srgbClr val="FC7500"/>
          </a:solidFill>
        </a:ln>
      </xdr:spPr>
    </xdr:pic>
    <xdr:clientData/>
  </xdr:twoCellAnchor>
  <xdr:twoCellAnchor>
    <xdr:from>
      <xdr:col>1</xdr:col>
      <xdr:colOff>76200</xdr:colOff>
      <xdr:row>7</xdr:row>
      <xdr:rowOff>12700</xdr:rowOff>
    </xdr:from>
    <xdr:to>
      <xdr:col>2</xdr:col>
      <xdr:colOff>463550</xdr:colOff>
      <xdr:row>8</xdr:row>
      <xdr:rowOff>114300</xdr:rowOff>
    </xdr:to>
    <xdr:sp macro="" textlink="">
      <xdr:nvSpPr>
        <xdr:cNvPr id="5" name="Rectangle: Rounded Corner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B084A4-E1C8-46F6-88EA-0C3A728E8A75}"/>
            </a:ext>
          </a:extLst>
        </xdr:cNvPr>
        <xdr:cNvSpPr/>
      </xdr:nvSpPr>
      <xdr:spPr>
        <a:xfrm>
          <a:off x="273050" y="1123950"/>
          <a:ext cx="996950" cy="260350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Get Started</a:t>
          </a:r>
        </a:p>
      </xdr:txBody>
    </xdr:sp>
    <xdr:clientData/>
  </xdr:twoCellAnchor>
  <xdr:twoCellAnchor>
    <xdr:from>
      <xdr:col>9</xdr:col>
      <xdr:colOff>571500</xdr:colOff>
      <xdr:row>1</xdr:row>
      <xdr:rowOff>50800</xdr:rowOff>
    </xdr:from>
    <xdr:to>
      <xdr:col>10</xdr:col>
      <xdr:colOff>0</xdr:colOff>
      <xdr:row>52</xdr:row>
      <xdr:rowOff>38100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46D9C6D-16A2-4EA5-8D14-0612C250FF42}"/>
            </a:ext>
          </a:extLst>
        </xdr:cNvPr>
        <xdr:cNvCxnSpPr/>
      </xdr:nvCxnSpPr>
      <xdr:spPr>
        <a:xfrm flipH="1">
          <a:off x="5645150" y="209550"/>
          <a:ext cx="38100" cy="8401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133351</xdr:colOff>
      <xdr:row>28</xdr:row>
      <xdr:rowOff>0</xdr:rowOff>
    </xdr:from>
    <xdr:to>
      <xdr:col>7</xdr:col>
      <xdr:colOff>590550</xdr:colOff>
      <xdr:row>41</xdr:row>
      <xdr:rowOff>100496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C5F9686-0796-46ED-922A-3700BAD1A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1" y="4401581"/>
          <a:ext cx="4311649" cy="2164246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0</xdr:row>
      <xdr:rowOff>152400</xdr:rowOff>
    </xdr:from>
    <xdr:to>
      <xdr:col>6</xdr:col>
      <xdr:colOff>419100</xdr:colOff>
      <xdr:row>6</xdr:row>
      <xdr:rowOff>127501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FA28D74-928F-4D46-A42F-FEBBDA300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800" y="152400"/>
          <a:ext cx="3486150" cy="927601"/>
        </a:xfrm>
        <a:prstGeom prst="rect">
          <a:avLst/>
        </a:prstGeom>
      </xdr:spPr>
    </xdr:pic>
    <xdr:clientData/>
  </xdr:twoCellAnchor>
  <xdr:twoCellAnchor editAs="oneCell">
    <xdr:from>
      <xdr:col>10</xdr:col>
      <xdr:colOff>78929</xdr:colOff>
      <xdr:row>1</xdr:row>
      <xdr:rowOff>158594</xdr:rowOff>
    </xdr:from>
    <xdr:to>
      <xdr:col>19</xdr:col>
      <xdr:colOff>538778</xdr:colOff>
      <xdr:row>15</xdr:row>
      <xdr:rowOff>31750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F9B4243-3968-41E1-A008-D40A077D0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62179" y="317344"/>
          <a:ext cx="5946249" cy="20258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176444</xdr:colOff>
      <xdr:row>0</xdr:row>
      <xdr:rowOff>121292</xdr:rowOff>
    </xdr:from>
    <xdr:ext cx="1381125" cy="38100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25D31B39-77CA-4EA2-AF44-CD4D79E69C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444" y="121292"/>
          <a:ext cx="1381125" cy="381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4</xdr:row>
      <xdr:rowOff>97520</xdr:rowOff>
    </xdr:from>
    <xdr:ext cx="1285875" cy="2762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27681" y="693322"/>
          <a:ext cx="1285875" cy="276225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23519</xdr:colOff>
      <xdr:row>0</xdr:row>
      <xdr:rowOff>47038</xdr:rowOff>
    </xdr:from>
    <xdr:to>
      <xdr:col>6</xdr:col>
      <xdr:colOff>243025</xdr:colOff>
      <xdr:row>1</xdr:row>
      <xdr:rowOff>39198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09EE96-42E0-45CE-883C-66DCFCF206E7}"/>
            </a:ext>
          </a:extLst>
        </xdr:cNvPr>
        <xdr:cNvSpPr/>
      </xdr:nvSpPr>
      <xdr:spPr>
        <a:xfrm>
          <a:off x="6467593" y="47038"/>
          <a:ext cx="1317037" cy="274382"/>
        </a:xfrm>
        <a:prstGeom prst="roundRect">
          <a:avLst/>
        </a:prstGeom>
        <a:solidFill>
          <a:srgbClr val="FC7500"/>
        </a:solidFill>
        <a:ln>
          <a:solidFill>
            <a:srgbClr val="FC75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Dashboard</a:t>
          </a:r>
          <a:r>
            <a:rPr lang="en-US" sz="1100" b="1" baseline="0"/>
            <a:t> view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ghradius.com/demo-requ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ighradius.com/demo-request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highradius.com/demo-request/" TargetMode="External"/><Relationship Id="rId1" Type="http://schemas.openxmlformats.org/officeDocument/2006/relationships/hyperlink" Target="https://www.highradius.com/demo-request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highradius.com/demo-request/" TargetMode="External"/><Relationship Id="rId4" Type="http://schemas.openxmlformats.org/officeDocument/2006/relationships/hyperlink" Target="https://www.highradius.com/demo-reque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EE1CC-6824-4E92-BD37-41EBCE6A94D5}">
  <dimension ref="B10:B43"/>
  <sheetViews>
    <sheetView showGridLines="0" tabSelected="1" zoomScaleNormal="100" workbookViewId="0">
      <selection activeCell="L22" sqref="L22"/>
    </sheetView>
  </sheetViews>
  <sheetFormatPr defaultRowHeight="12.5" x14ac:dyDescent="0.25"/>
  <cols>
    <col min="1" max="1" width="2.81640625" customWidth="1"/>
  </cols>
  <sheetData>
    <row r="10" ht="7" customHeight="1" x14ac:dyDescent="0.25"/>
    <row r="28" spans="2:2" ht="7" customHeight="1" x14ac:dyDescent="0.25"/>
    <row r="32" spans="2:2" x14ac:dyDescent="0.25">
      <c r="B32" s="64"/>
    </row>
    <row r="34" spans="2:2" x14ac:dyDescent="0.25">
      <c r="B34" s="64"/>
    </row>
    <row r="36" spans="2:2" x14ac:dyDescent="0.25">
      <c r="B36" s="64"/>
    </row>
    <row r="43" spans="2:2" x14ac:dyDescent="0.25">
      <c r="B43" s="87" t="s">
        <v>111</v>
      </c>
    </row>
  </sheetData>
  <hyperlinks>
    <hyperlink ref="B43" r:id="rId1" display="Reach out to us if you'd like to talk to our experts." xr:uid="{443F388A-75F9-4FBC-BB07-2DFB91AF2A98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C3:H20"/>
  <sheetViews>
    <sheetView showGridLines="0" zoomScale="89" zoomScaleNormal="89" workbookViewId="0">
      <selection activeCell="B17" sqref="B17"/>
    </sheetView>
  </sheetViews>
  <sheetFormatPr defaultColWidth="14.453125" defaultRowHeight="15.75" customHeight="1" outlineLevelRow="1" x14ac:dyDescent="0.25"/>
  <cols>
    <col min="3" max="3" width="25.453125" customWidth="1"/>
  </cols>
  <sheetData>
    <row r="3" spans="3:8" ht="15.75" customHeight="1" x14ac:dyDescent="0.35">
      <c r="C3" s="85" t="s">
        <v>110</v>
      </c>
    </row>
    <row r="4" spans="3:8" ht="9" customHeight="1" thickBot="1" x14ac:dyDescent="0.3"/>
    <row r="5" spans="3:8" ht="30" customHeight="1" thickTop="1" thickBot="1" x14ac:dyDescent="0.3">
      <c r="C5" s="81" t="s">
        <v>8</v>
      </c>
      <c r="D5" s="92" t="str">
        <f>'Vendor scoring template'!C4</f>
        <v>Autonomous Receivables</v>
      </c>
      <c r="E5" s="99" t="str">
        <f>'Vendor scoring template'!E4</f>
        <v>Solution 2</v>
      </c>
      <c r="F5" s="105" t="str">
        <f>'Vendor scoring template'!G4</f>
        <v>Solution 3</v>
      </c>
      <c r="G5" s="99" t="str">
        <f>'Vendor scoring template'!I4</f>
        <v>Solution 4</v>
      </c>
      <c r="H5" s="108" t="str">
        <f>'Vendor scoring template'!K4</f>
        <v>Solution 5</v>
      </c>
    </row>
    <row r="6" spans="3:8" ht="17" customHeight="1" thickTop="1" thickBot="1" x14ac:dyDescent="0.3">
      <c r="C6" s="81" t="s">
        <v>10</v>
      </c>
      <c r="D6" s="114" t="str">
        <f>'Vendor scoring template'!C3</f>
        <v>HighRadius</v>
      </c>
      <c r="E6" s="100" t="str">
        <f>'Vendor scoring template'!E3</f>
        <v>Vendor 2</v>
      </c>
      <c r="F6" s="106" t="str">
        <f>'Vendor scoring template'!G3</f>
        <v>Vendor 3</v>
      </c>
      <c r="G6" s="100" t="str">
        <f>'Vendor scoring template'!I3</f>
        <v>Vendor 4</v>
      </c>
      <c r="H6" s="109" t="str">
        <f>'Vendor scoring template'!K3</f>
        <v>Vendor 5</v>
      </c>
    </row>
    <row r="7" spans="3:8" ht="19" customHeight="1" thickTop="1" x14ac:dyDescent="0.25">
      <c r="C7" s="88" t="s">
        <v>95</v>
      </c>
      <c r="D7" s="93" t="str">
        <f>IF(AND('Vendor scoring template'!C9="Y",'Vendor scoring template'!C10="Y"),"Both",IF('Vendor scoring template'!C9="Y","Cloud-based",IF('Vendor scoring template'!C10="Y","On-Premise"," ")))</f>
        <v>Both</v>
      </c>
      <c r="E7" s="101" t="str">
        <f>IF(AND('Vendor scoring template'!E9="Y",'Vendor scoring template'!E10="Y"),"Both",IF('Vendor scoring template'!E9="Y","Cloud-based",IF('Vendor scoring template'!E10="Y","On-Premise"," ")))</f>
        <v xml:space="preserve"> </v>
      </c>
      <c r="F7" s="93" t="str">
        <f>IF(AND('Vendor scoring template'!G9="Y",'Vendor scoring template'!G10="Y"),"Both",IF('Vendor scoring template'!G9="Y","Cloud-based",IF('Vendor scoring template'!G10="Y","On-Premise"," ")))</f>
        <v xml:space="preserve"> </v>
      </c>
      <c r="G7" s="101" t="str">
        <f>IF(AND('Vendor scoring template'!I9="Y",'Vendor scoring template'!I10="Y"),"Both",IF('Vendor scoring template'!I9="Y","Cloud-based",IF('Vendor scoring template'!I10 ="Y","On-Premise"," ")))</f>
        <v xml:space="preserve"> </v>
      </c>
      <c r="H7" s="110" t="str">
        <f>IF(AND('Vendor scoring template'!K9="Y",'Vendor scoring template'!K10="Y"),"Both",IF('Vendor scoring template'!K9="Y","Cloud-based",IF('Vendor scoring template'!K10="Y","On-Premise"," ")))</f>
        <v xml:space="preserve"> </v>
      </c>
    </row>
    <row r="8" spans="3:8" ht="19" customHeight="1" x14ac:dyDescent="0.25">
      <c r="C8" s="89" t="str">
        <f>'Vendor scoring template'!A13</f>
        <v>Total feature score</v>
      </c>
      <c r="D8" s="94">
        <f>'Vendor scoring template'!C13</f>
        <v>34</v>
      </c>
      <c r="E8" s="102">
        <f>'Vendor scoring template'!E13</f>
        <v>0</v>
      </c>
      <c r="F8" s="94">
        <f>'Vendor scoring template'!G13</f>
        <v>0</v>
      </c>
      <c r="G8" s="102">
        <f>'Vendor scoring template'!I13</f>
        <v>0</v>
      </c>
      <c r="H8" s="111">
        <f>'Vendor scoring template'!K13</f>
        <v>0</v>
      </c>
    </row>
    <row r="9" spans="3:8" ht="12.5" outlineLevel="1" x14ac:dyDescent="0.25">
      <c r="C9" s="90" t="str">
        <f>CONCATENATE("   ",    'Vendor scoring template'!A23)</f>
        <v xml:space="preserve">   Invoicing features score</v>
      </c>
      <c r="D9" s="94">
        <f>'Vendor scoring template'!C23</f>
        <v>8</v>
      </c>
      <c r="E9" s="102">
        <f>'Vendor scoring template'!E23</f>
        <v>0</v>
      </c>
      <c r="F9" s="94">
        <f>'Vendor scoring template'!G23</f>
        <v>0</v>
      </c>
      <c r="G9" s="102">
        <f>'Vendor scoring template'!I23</f>
        <v>0</v>
      </c>
      <c r="H9" s="111">
        <f>'Vendor scoring template'!K23</f>
        <v>0</v>
      </c>
    </row>
    <row r="10" spans="3:8" ht="12.5" outlineLevel="1" x14ac:dyDescent="0.25">
      <c r="C10" s="90" t="str">
        <f>CONCATENATE("   ",'Vendor scoring template'!A34)</f>
        <v xml:space="preserve">   Collections features score</v>
      </c>
      <c r="D10" s="94">
        <f>'Vendor scoring template'!C34</f>
        <v>9</v>
      </c>
      <c r="E10" s="102">
        <f>'Vendor scoring template'!E34</f>
        <v>0</v>
      </c>
      <c r="F10" s="94">
        <f>'Vendor scoring template'!G34</f>
        <v>0</v>
      </c>
      <c r="G10" s="102">
        <f>'Vendor scoring template'!I34</f>
        <v>0</v>
      </c>
      <c r="H10" s="111">
        <f>'Vendor scoring template'!K34</f>
        <v>0</v>
      </c>
    </row>
    <row r="11" spans="3:8" ht="12.5" outlineLevel="1" x14ac:dyDescent="0.25">
      <c r="C11" s="90" t="str">
        <f>CONCATENATE("   ",'Vendor scoring template'!A46)</f>
        <v xml:space="preserve">   Cash application score</v>
      </c>
      <c r="D11" s="94">
        <f>'Vendor scoring template'!C46</f>
        <v>10</v>
      </c>
      <c r="E11" s="102">
        <f>'Vendor scoring template'!E46</f>
        <v>0</v>
      </c>
      <c r="F11" s="94">
        <f>'Vendor scoring template'!G46</f>
        <v>0</v>
      </c>
      <c r="G11" s="102">
        <f>'Vendor scoring template'!I46</f>
        <v>0</v>
      </c>
      <c r="H11" s="111">
        <f>'Vendor scoring template'!K46</f>
        <v>0</v>
      </c>
    </row>
    <row r="12" spans="3:8" ht="12.5" outlineLevel="1" x14ac:dyDescent="0.25">
      <c r="C12" s="90" t="str">
        <f>CONCATENATE("   ",'Vendor scoring template'!A55)</f>
        <v xml:space="preserve">   Credit risk feature score</v>
      </c>
      <c r="D12" s="94">
        <f>'Vendor scoring template'!C55</f>
        <v>7</v>
      </c>
      <c r="E12" s="102">
        <f>'Vendor scoring template'!E55</f>
        <v>0</v>
      </c>
      <c r="F12" s="94">
        <f>'Vendor scoring template'!G55</f>
        <v>0</v>
      </c>
      <c r="G12" s="102">
        <f>'Vendor scoring template'!I55</f>
        <v>0</v>
      </c>
      <c r="H12" s="111">
        <f>'Vendor scoring template'!K55</f>
        <v>0</v>
      </c>
    </row>
    <row r="13" spans="3:8" ht="19" customHeight="1" x14ac:dyDescent="0.25">
      <c r="C13" s="89" t="str">
        <f>'Vendor scoring template'!A68</f>
        <v>Integrations score</v>
      </c>
      <c r="D13" s="94">
        <f>'Vendor scoring template'!C68</f>
        <v>4</v>
      </c>
      <c r="E13" s="102">
        <f>'Vendor scoring template'!E68</f>
        <v>0</v>
      </c>
      <c r="F13" s="94">
        <f>'Vendor scoring template'!G68</f>
        <v>0</v>
      </c>
      <c r="G13" s="102">
        <f>'Vendor scoring template'!I68</f>
        <v>0</v>
      </c>
      <c r="H13" s="111">
        <f>'Vendor scoring template'!K68</f>
        <v>0</v>
      </c>
    </row>
    <row r="14" spans="3:8" ht="19" x14ac:dyDescent="0.25">
      <c r="C14" s="89" t="str">
        <f>'Vendor scoring template'!A77</f>
        <v>Pricing score</v>
      </c>
      <c r="D14" s="95" t="str">
        <f>IF('Vendor scoring template'!C77 = 0, "Contact vendor for more details", 'Vendor scoring template'!C77)</f>
        <v>Contact vendor for more details</v>
      </c>
      <c r="E14" s="103" t="str">
        <f>IF('Vendor scoring template'!E77 = 0, "Contact vendor for more details", 'Vendor scoring template'!E77)</f>
        <v>Contact vendor for more details</v>
      </c>
      <c r="F14" s="95" t="str">
        <f>IF('Vendor scoring template'!G77 = 0, "Contact vendor for more details", 'Vendor scoring template'!G77)</f>
        <v>Contact vendor for more details</v>
      </c>
      <c r="G14" s="103" t="str">
        <f>IF('Vendor scoring template'!I77 = 0, "Contact vendor for more details", 'Vendor scoring template'!I77)</f>
        <v>Contact vendor for more details</v>
      </c>
      <c r="H14" s="112" t="str">
        <f>IF('Vendor scoring template'!K77 = 0, "Contact vendor for more details", 'Vendor scoring template'!K77)</f>
        <v>Contact vendor for more details</v>
      </c>
    </row>
    <row r="15" spans="3:8" ht="19" x14ac:dyDescent="0.25">
      <c r="C15" s="89" t="str">
        <f>'Vendor scoring template'!A87</f>
        <v>Training score</v>
      </c>
      <c r="D15" s="95" t="str">
        <f>IF('Vendor scoring template'!C87 = 0, "Contact vendor for more details", 'Vendor scoring template'!C87)</f>
        <v>Contact vendor for more details</v>
      </c>
      <c r="E15" s="103" t="str">
        <f>IF('Vendor scoring template'!E87 = 0, "Contact vendor for more details", 'Vendor scoring template'!E87)</f>
        <v>Contact vendor for more details</v>
      </c>
      <c r="F15" s="95" t="str">
        <f>IF('Vendor scoring template'!G87 = 0, "Contact vendor for more details", 'Vendor scoring template'!G78)</f>
        <v>Contact vendor for more details</v>
      </c>
      <c r="G15" s="103" t="str">
        <f>IF('Vendor scoring template'!I87 = 0, "Contact vendor for more details", 'Vendor scoring template'!I87)</f>
        <v>Contact vendor for more details</v>
      </c>
      <c r="H15" s="112" t="str">
        <f>IF('Vendor scoring template'!K87 = 0, "Contact vendor for more details", 'Vendor scoring template'!K87)</f>
        <v>Contact vendor for more details</v>
      </c>
    </row>
    <row r="16" spans="3:8" ht="19" x14ac:dyDescent="0.25">
      <c r="C16" s="89" t="str">
        <f>'Vendor scoring template'!A94</f>
        <v>Customer service score</v>
      </c>
      <c r="D16" s="95" t="str">
        <f>IF('Vendor scoring template'!C94 = 0, "Contact vendor for more details", 'Vendor scoring template'!C94)</f>
        <v>Contact vendor for more details</v>
      </c>
      <c r="E16" s="103" t="str">
        <f>IF('Vendor scoring template'!E94 = 0, "Contact vendor for more details", 'Vendor scoring template'!E94)</f>
        <v>Contact vendor for more details</v>
      </c>
      <c r="F16" s="95" t="str">
        <f>IF('Vendor scoring template'!G94 = 0, "Contact vendor for more details", 'Vendor scoring template'!G94)</f>
        <v>Contact vendor for more details</v>
      </c>
      <c r="G16" s="103" t="str">
        <f>IF('Vendor scoring template'!I94 = 0, "Contact vendor for more details", 'Vendor scoring template'!I94)</f>
        <v>Contact vendor for more details</v>
      </c>
      <c r="H16" s="112" t="str">
        <f>IF('Vendor scoring template'!K94 = 0, "Contact vendor for more details", 'Vendor scoring template'!K94)</f>
        <v>Contact vendor for more details</v>
      </c>
    </row>
    <row r="17" spans="3:8" ht="19.5" thickBot="1" x14ac:dyDescent="0.3">
      <c r="C17" s="91" t="s">
        <v>108</v>
      </c>
      <c r="D17" s="96" t="str">
        <f>IF('Vendor scoring template'!C62 = 0, "Contact vendor for more details", 'Vendor scoring template'!C62)</f>
        <v>Contact vendor for more details</v>
      </c>
      <c r="E17" s="104" t="str">
        <f>IF('Vendor scoring template'!E62 = 0, "Contact vendor for more details", 'Vendor scoring template'!E62)</f>
        <v>Contact vendor for more details</v>
      </c>
      <c r="F17" s="96" t="str">
        <f>IF('Vendor scoring template'!G62 = 0, "Contact vendor for more details", 'Vendor scoring template'!G62)</f>
        <v>Contact vendor for more details</v>
      </c>
      <c r="G17" s="104" t="str">
        <f>IF('Vendor scoring template'!I62 = 0, "Contact vendor for more details", 'Vendor scoring template'!I62)</f>
        <v>Contact vendor for more details</v>
      </c>
      <c r="H17" s="113" t="str">
        <f>IF('Vendor scoring template'!K62 = 0, "Contact vendor for more details", 'Vendor scoring template'!K62)</f>
        <v>Contact vendor for more details</v>
      </c>
    </row>
    <row r="18" spans="3:8" ht="20" customHeight="1" thickTop="1" thickBot="1" x14ac:dyDescent="0.3">
      <c r="C18" s="82" t="s">
        <v>112</v>
      </c>
      <c r="D18" s="97">
        <f>SUM(D8:D15)</f>
        <v>72</v>
      </c>
      <c r="E18" s="83">
        <f>SUM(E8:E15)</f>
        <v>0</v>
      </c>
      <c r="F18" s="107">
        <f>SUM(F8:F15)</f>
        <v>0</v>
      </c>
      <c r="G18" s="83">
        <f>SUM(G8:G15)</f>
        <v>0</v>
      </c>
      <c r="H18" s="98">
        <f>SUM(H8:H15)</f>
        <v>0</v>
      </c>
    </row>
    <row r="19" spans="3:8" ht="15.75" customHeight="1" thickTop="1" x14ac:dyDescent="0.25"/>
    <row r="20" spans="3:8" ht="15.75" customHeight="1" x14ac:dyDescent="0.25">
      <c r="G20" s="86" t="s">
        <v>113</v>
      </c>
    </row>
  </sheetData>
  <conditionalFormatting sqref="D8:H8">
    <cfRule type="expression" dxfId="7" priority="3">
      <formula>D8 = MAX($D$8:$H$8)</formula>
    </cfRule>
  </conditionalFormatting>
  <conditionalFormatting sqref="D9:H9">
    <cfRule type="expression" dxfId="6" priority="4">
      <formula>D9 = MAX($D$9:$H$9)</formula>
    </cfRule>
  </conditionalFormatting>
  <conditionalFormatting sqref="D10:H10">
    <cfRule type="expression" dxfId="5" priority="5">
      <formula>D10 = MAX($D$10:$H$10)</formula>
    </cfRule>
  </conditionalFormatting>
  <conditionalFormatting sqref="D11:H11">
    <cfRule type="expression" dxfId="4" priority="6">
      <formula>D11 = MAX($D$11:$H$11)</formula>
    </cfRule>
  </conditionalFormatting>
  <conditionalFormatting sqref="D12:H12">
    <cfRule type="expression" dxfId="3" priority="7">
      <formula>D12 = MAX($D$12:$H$12)</formula>
    </cfRule>
  </conditionalFormatting>
  <conditionalFormatting sqref="D13:H13">
    <cfRule type="expression" dxfId="2" priority="8">
      <formula>D13 = MAX($D$13:$H$13)</formula>
    </cfRule>
  </conditionalFormatting>
  <conditionalFormatting sqref="D18:H18">
    <cfRule type="expression" dxfId="1" priority="10">
      <formula>D18 = MAX($D$18:$H$18)</formula>
    </cfRule>
  </conditionalFormatting>
  <conditionalFormatting sqref="D7:H7">
    <cfRule type="expression" dxfId="0" priority="2">
      <formula>D7 = MAX($D$12:$H$12)</formula>
    </cfRule>
  </conditionalFormatting>
  <hyperlinks>
    <hyperlink ref="G20" location="'Vendor scoring template'!A1" display="Go to Vendor Scoring Template" xr:uid="{F46D671E-A875-4313-BC22-DEF237980E47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94"/>
  <sheetViews>
    <sheetView showGridLines="0" zoomScale="81" zoomScaleNormal="81" workbookViewId="0">
      <pane xSplit="2" ySplit="8" topLeftCell="C9" activePane="bottomRight" state="frozen"/>
      <selection activeCell="D49" sqref="D49"/>
      <selection pane="topRight" activeCell="D49" sqref="D49"/>
      <selection pane="bottomLeft" activeCell="D49" sqref="D49"/>
      <selection pane="bottomRight" activeCell="C20" sqref="C20"/>
    </sheetView>
  </sheetViews>
  <sheetFormatPr defaultColWidth="14.453125" defaultRowHeight="15.75" customHeight="1" outlineLevelRow="1" x14ac:dyDescent="0.25"/>
  <cols>
    <col min="1" max="1" width="34.36328125" style="1" customWidth="1"/>
    <col min="2" max="2" width="10.81640625" style="1" customWidth="1"/>
    <col min="3" max="12" width="15.7265625" style="1" customWidth="1"/>
    <col min="13" max="16384" width="14.453125" style="1"/>
  </cols>
  <sheetData>
    <row r="1" spans="1:12" ht="22.5" x14ac:dyDescent="0.45">
      <c r="A1" s="116" t="s">
        <v>9</v>
      </c>
      <c r="B1" s="116"/>
      <c r="C1" s="116"/>
      <c r="D1" s="116"/>
    </row>
    <row r="2" spans="1:12" ht="10.5" customHeight="1" thickBot="1" x14ac:dyDescent="0.5">
      <c r="A2" s="115"/>
      <c r="B2" s="115"/>
      <c r="C2" s="115"/>
      <c r="D2" s="115"/>
    </row>
    <row r="3" spans="1:12" ht="12.5" x14ac:dyDescent="0.25">
      <c r="A3" s="2" t="s">
        <v>10</v>
      </c>
      <c r="B3" s="3"/>
      <c r="C3" s="84" t="s">
        <v>11</v>
      </c>
      <c r="D3" s="5"/>
      <c r="E3" s="6" t="s">
        <v>12</v>
      </c>
      <c r="F3" s="5"/>
      <c r="G3" s="4" t="s">
        <v>13</v>
      </c>
      <c r="H3" s="5"/>
      <c r="I3" s="4" t="s">
        <v>14</v>
      </c>
      <c r="J3" s="5"/>
      <c r="K3" s="4" t="s">
        <v>15</v>
      </c>
      <c r="L3" s="5"/>
    </row>
    <row r="4" spans="1:12" ht="12.5" x14ac:dyDescent="0.25">
      <c r="A4" s="7" t="s">
        <v>0</v>
      </c>
      <c r="B4" s="8"/>
      <c r="C4" s="9" t="s">
        <v>16</v>
      </c>
      <c r="D4" s="10"/>
      <c r="E4" s="9" t="s">
        <v>1</v>
      </c>
      <c r="F4" s="10"/>
      <c r="G4" s="9" t="s">
        <v>2</v>
      </c>
      <c r="H4" s="10"/>
      <c r="I4" s="9" t="s">
        <v>3</v>
      </c>
      <c r="J4" s="10"/>
      <c r="K4" s="9" t="s">
        <v>4</v>
      </c>
      <c r="L4" s="10"/>
    </row>
    <row r="5" spans="1:12" ht="12.5" x14ac:dyDescent="0.25">
      <c r="A5" s="11"/>
      <c r="B5" s="12"/>
      <c r="C5" s="13"/>
      <c r="D5" s="14"/>
      <c r="E5" s="13"/>
      <c r="F5" s="14"/>
      <c r="G5" s="13"/>
      <c r="H5" s="14"/>
      <c r="I5" s="13"/>
      <c r="J5" s="14"/>
      <c r="K5" s="13"/>
      <c r="L5" s="14"/>
    </row>
    <row r="6" spans="1:12" ht="12.5" x14ac:dyDescent="0.25">
      <c r="A6" s="7" t="s">
        <v>17</v>
      </c>
      <c r="B6" s="12"/>
      <c r="C6" s="13"/>
      <c r="D6" s="14"/>
      <c r="E6" s="15" t="s">
        <v>18</v>
      </c>
      <c r="F6" s="14"/>
      <c r="G6" s="15" t="s">
        <v>18</v>
      </c>
      <c r="H6" s="14"/>
      <c r="I6" s="15" t="s">
        <v>18</v>
      </c>
      <c r="J6" s="14"/>
      <c r="K6" s="15" t="s">
        <v>18</v>
      </c>
      <c r="L6" s="14"/>
    </row>
    <row r="7" spans="1:12" ht="12.5" x14ac:dyDescent="0.25">
      <c r="A7" s="16"/>
      <c r="B7" s="17"/>
      <c r="C7" s="18"/>
      <c r="D7" s="19"/>
      <c r="E7" s="18"/>
      <c r="F7" s="19"/>
      <c r="G7" s="18"/>
      <c r="H7" s="19"/>
      <c r="I7" s="18"/>
      <c r="J7" s="19"/>
      <c r="K7" s="18"/>
      <c r="L7" s="19"/>
    </row>
    <row r="8" spans="1:12" ht="39.75" customHeight="1" x14ac:dyDescent="0.25">
      <c r="A8" s="20"/>
      <c r="B8" s="21" t="s">
        <v>19</v>
      </c>
      <c r="C8" s="22" t="s">
        <v>96</v>
      </c>
      <c r="D8" s="23" t="s">
        <v>20</v>
      </c>
      <c r="E8" s="24" t="s">
        <v>97</v>
      </c>
      <c r="F8" s="25" t="s">
        <v>20</v>
      </c>
      <c r="G8" s="26" t="s">
        <v>97</v>
      </c>
      <c r="H8" s="27" t="s">
        <v>20</v>
      </c>
      <c r="I8" s="28" t="s">
        <v>97</v>
      </c>
      <c r="J8" s="29" t="s">
        <v>20</v>
      </c>
      <c r="K8" s="30" t="s">
        <v>97</v>
      </c>
      <c r="L8" s="31" t="s">
        <v>20</v>
      </c>
    </row>
    <row r="9" spans="1:12" ht="12.5" x14ac:dyDescent="0.25">
      <c r="A9" s="32" t="s">
        <v>21</v>
      </c>
      <c r="B9" s="33">
        <v>1</v>
      </c>
      <c r="C9" s="34" t="s">
        <v>22</v>
      </c>
      <c r="D9" s="35"/>
      <c r="E9" s="34"/>
      <c r="F9" s="35"/>
      <c r="G9" s="34"/>
      <c r="H9" s="35"/>
      <c r="I9" s="34"/>
      <c r="J9" s="35"/>
      <c r="K9" s="34"/>
      <c r="L9" s="35"/>
    </row>
    <row r="10" spans="1:12" ht="12.5" x14ac:dyDescent="0.25">
      <c r="A10" s="32" t="s">
        <v>23</v>
      </c>
      <c r="B10" s="33">
        <v>1</v>
      </c>
      <c r="C10" s="34" t="s">
        <v>22</v>
      </c>
      <c r="D10" s="35"/>
      <c r="E10" s="34"/>
      <c r="F10" s="35"/>
      <c r="G10" s="34"/>
      <c r="H10" s="35"/>
      <c r="I10" s="34"/>
      <c r="J10" s="35"/>
      <c r="K10" s="34"/>
      <c r="L10" s="35"/>
    </row>
    <row r="11" spans="1:12" ht="12.5" x14ac:dyDescent="0.25">
      <c r="A11" s="32"/>
      <c r="B11" s="33"/>
      <c r="C11" s="34"/>
      <c r="D11" s="35"/>
      <c r="E11" s="34"/>
      <c r="F11" s="35"/>
      <c r="G11" s="34"/>
      <c r="H11" s="35"/>
      <c r="I11" s="34"/>
      <c r="J11" s="35"/>
      <c r="K11" s="34"/>
      <c r="L11" s="35"/>
    </row>
    <row r="12" spans="1:12" ht="12.5" x14ac:dyDescent="0.25">
      <c r="A12" s="36" t="s">
        <v>24</v>
      </c>
      <c r="B12" s="37"/>
      <c r="C12" s="38"/>
      <c r="D12" s="39"/>
      <c r="E12" s="38"/>
      <c r="F12" s="39"/>
      <c r="G12" s="38"/>
      <c r="H12" s="39"/>
      <c r="I12" s="38"/>
      <c r="J12" s="39"/>
      <c r="K12" s="38"/>
      <c r="L12" s="39"/>
    </row>
    <row r="13" spans="1:12" ht="12.5" x14ac:dyDescent="0.25">
      <c r="A13" s="40" t="s">
        <v>7</v>
      </c>
      <c r="B13" s="41"/>
      <c r="C13" s="42">
        <f>C23+C34+C46+C55</f>
        <v>34</v>
      </c>
      <c r="D13" s="35"/>
      <c r="E13" s="42">
        <f>E23+E34+E46+E55</f>
        <v>0</v>
      </c>
      <c r="F13" s="35"/>
      <c r="G13" s="42">
        <f>G23+G34+G46+G55</f>
        <v>0</v>
      </c>
      <c r="H13" s="35"/>
      <c r="I13" s="42">
        <f>I23+I34+I46+I55</f>
        <v>0</v>
      </c>
      <c r="J13" s="35"/>
      <c r="K13" s="42">
        <f>K23+K34+K46+K55</f>
        <v>0</v>
      </c>
      <c r="L13" s="35"/>
    </row>
    <row r="14" spans="1:12" ht="12.5" x14ac:dyDescent="0.25">
      <c r="A14" s="43" t="s">
        <v>25</v>
      </c>
      <c r="B14" s="44"/>
      <c r="C14" s="45"/>
      <c r="D14" s="46"/>
      <c r="E14" s="45"/>
      <c r="F14" s="46"/>
      <c r="G14" s="45"/>
      <c r="H14" s="46"/>
      <c r="I14" s="45"/>
      <c r="J14" s="46"/>
      <c r="K14" s="45"/>
      <c r="L14" s="46"/>
    </row>
    <row r="15" spans="1:12" ht="12.5" outlineLevel="1" x14ac:dyDescent="0.25">
      <c r="A15" s="32" t="s">
        <v>26</v>
      </c>
      <c r="B15" s="33">
        <v>1</v>
      </c>
      <c r="C15" s="47" t="s">
        <v>22</v>
      </c>
      <c r="D15" s="35"/>
      <c r="E15" s="47"/>
      <c r="F15" s="35"/>
      <c r="G15" s="47"/>
      <c r="H15" s="35"/>
      <c r="I15" s="47"/>
      <c r="J15" s="35"/>
      <c r="K15" s="47"/>
      <c r="L15" s="35"/>
    </row>
    <row r="16" spans="1:12" ht="12.5" outlineLevel="1" x14ac:dyDescent="0.25">
      <c r="A16" s="32" t="s">
        <v>27</v>
      </c>
      <c r="B16" s="33">
        <v>1</v>
      </c>
      <c r="C16" s="47" t="s">
        <v>22</v>
      </c>
      <c r="D16" s="35"/>
      <c r="E16" s="47"/>
      <c r="F16" s="35"/>
      <c r="G16" s="47"/>
      <c r="H16" s="35"/>
      <c r="I16" s="47"/>
      <c r="J16" s="35"/>
      <c r="K16" s="47"/>
      <c r="L16" s="35"/>
    </row>
    <row r="17" spans="1:12" ht="12.5" outlineLevel="1" x14ac:dyDescent="0.25">
      <c r="A17" s="32" t="s">
        <v>28</v>
      </c>
      <c r="B17" s="33">
        <v>1</v>
      </c>
      <c r="C17" s="47" t="s">
        <v>22</v>
      </c>
      <c r="D17" s="35"/>
      <c r="E17" s="47"/>
      <c r="F17" s="35"/>
      <c r="G17" s="47"/>
      <c r="H17" s="35"/>
      <c r="I17" s="47"/>
      <c r="J17" s="35"/>
      <c r="K17" s="47"/>
      <c r="L17" s="35"/>
    </row>
    <row r="18" spans="1:12" ht="12.5" outlineLevel="1" x14ac:dyDescent="0.25">
      <c r="A18" s="32" t="s">
        <v>29</v>
      </c>
      <c r="B18" s="33">
        <v>1</v>
      </c>
      <c r="C18" s="47" t="s">
        <v>22</v>
      </c>
      <c r="D18" s="35"/>
      <c r="E18" s="47"/>
      <c r="F18" s="35"/>
      <c r="G18" s="47"/>
      <c r="H18" s="35"/>
      <c r="I18" s="47"/>
      <c r="J18" s="35"/>
      <c r="K18" s="47"/>
      <c r="L18" s="35"/>
    </row>
    <row r="19" spans="1:12" ht="12.5" outlineLevel="1" x14ac:dyDescent="0.25">
      <c r="A19" s="32" t="s">
        <v>30</v>
      </c>
      <c r="B19" s="33">
        <v>1</v>
      </c>
      <c r="C19" s="47" t="s">
        <v>22</v>
      </c>
      <c r="D19" s="35"/>
      <c r="E19" s="47"/>
      <c r="F19" s="35"/>
      <c r="G19" s="47"/>
      <c r="H19" s="35"/>
      <c r="I19" s="47"/>
      <c r="J19" s="35"/>
      <c r="K19" s="47"/>
      <c r="L19" s="35"/>
    </row>
    <row r="20" spans="1:12" ht="12.5" outlineLevel="1" x14ac:dyDescent="0.25">
      <c r="A20" s="32" t="s">
        <v>31</v>
      </c>
      <c r="B20" s="33">
        <v>1</v>
      </c>
      <c r="C20" s="47" t="s">
        <v>22</v>
      </c>
      <c r="D20" s="35"/>
      <c r="E20" s="47"/>
      <c r="F20" s="35"/>
      <c r="G20" s="47"/>
      <c r="H20" s="35"/>
      <c r="I20" s="47"/>
      <c r="J20" s="35"/>
      <c r="K20" s="47"/>
      <c r="L20" s="35"/>
    </row>
    <row r="21" spans="1:12" ht="12.5" outlineLevel="1" x14ac:dyDescent="0.25">
      <c r="A21" s="32" t="s">
        <v>32</v>
      </c>
      <c r="B21" s="33">
        <v>1</v>
      </c>
      <c r="C21" s="47" t="s">
        <v>22</v>
      </c>
      <c r="D21" s="35"/>
      <c r="E21" s="47"/>
      <c r="F21" s="35"/>
      <c r="G21" s="47"/>
      <c r="H21" s="35"/>
      <c r="I21" s="47"/>
      <c r="J21" s="35"/>
      <c r="K21" s="47"/>
      <c r="L21" s="35"/>
    </row>
    <row r="22" spans="1:12" ht="12.5" outlineLevel="1" x14ac:dyDescent="0.25">
      <c r="A22" s="32" t="s">
        <v>33</v>
      </c>
      <c r="B22" s="33">
        <v>1</v>
      </c>
      <c r="C22" s="47" t="s">
        <v>22</v>
      </c>
      <c r="D22" s="35"/>
      <c r="E22" s="47"/>
      <c r="F22" s="35"/>
      <c r="G22" s="47"/>
      <c r="H22" s="35"/>
      <c r="I22" s="47"/>
      <c r="J22" s="35"/>
      <c r="K22" s="47"/>
      <c r="L22" s="35"/>
    </row>
    <row r="23" spans="1:12" ht="12.5" outlineLevel="1" x14ac:dyDescent="0.25">
      <c r="A23" s="48" t="s">
        <v>34</v>
      </c>
      <c r="B23" s="41"/>
      <c r="C23" s="49">
        <f>SUMPRODUCT(-- (C15:C22 = "Y"), $B$15:$B$22)</f>
        <v>8</v>
      </c>
      <c r="D23" s="35"/>
      <c r="E23" s="49">
        <f>SUMPRODUCT(-- (E15:E22 = "Y"), $B$15:$B$22)</f>
        <v>0</v>
      </c>
      <c r="F23" s="35"/>
      <c r="G23" s="49">
        <f>SUMPRODUCT(-- (G15:G22 = "Y"), $B$15:$B$22)</f>
        <v>0</v>
      </c>
      <c r="H23" s="35"/>
      <c r="I23" s="49">
        <f>SUMPRODUCT(-- (I15:I22 = "Y"), $B$15:$B$22)</f>
        <v>0</v>
      </c>
      <c r="J23" s="35"/>
      <c r="K23" s="49">
        <f>SUMPRODUCT(-- (K15:K22 = "Y"), $B$15:$B$22)</f>
        <v>0</v>
      </c>
      <c r="L23" s="35"/>
    </row>
    <row r="24" spans="1:12" ht="12.5" x14ac:dyDescent="0.25">
      <c r="A24" s="43" t="s">
        <v>35</v>
      </c>
      <c r="B24" s="44"/>
      <c r="C24" s="45"/>
      <c r="D24" s="46"/>
      <c r="E24" s="45"/>
      <c r="F24" s="46"/>
      <c r="G24" s="45"/>
      <c r="H24" s="46"/>
      <c r="I24" s="45"/>
      <c r="J24" s="46"/>
      <c r="K24" s="45"/>
      <c r="L24" s="46"/>
    </row>
    <row r="25" spans="1:12" ht="12.5" outlineLevel="1" x14ac:dyDescent="0.25">
      <c r="A25" s="32" t="s">
        <v>36</v>
      </c>
      <c r="B25" s="33">
        <v>1</v>
      </c>
      <c r="C25" s="34" t="s">
        <v>22</v>
      </c>
      <c r="D25" s="35"/>
      <c r="E25" s="34"/>
      <c r="F25" s="35"/>
      <c r="G25" s="34"/>
      <c r="H25" s="35"/>
      <c r="I25" s="34"/>
      <c r="J25" s="35"/>
      <c r="K25" s="34"/>
      <c r="L25" s="35"/>
    </row>
    <row r="26" spans="1:12" ht="12.5" outlineLevel="1" x14ac:dyDescent="0.25">
      <c r="A26" s="32" t="s">
        <v>37</v>
      </c>
      <c r="B26" s="33">
        <v>1</v>
      </c>
      <c r="C26" s="34" t="s">
        <v>22</v>
      </c>
      <c r="D26" s="35"/>
      <c r="E26" s="34"/>
      <c r="F26" s="35"/>
      <c r="G26" s="34"/>
      <c r="H26" s="35"/>
      <c r="I26" s="34"/>
      <c r="J26" s="35"/>
      <c r="K26" s="34"/>
      <c r="L26" s="35"/>
    </row>
    <row r="27" spans="1:12" ht="12.5" outlineLevel="1" x14ac:dyDescent="0.25">
      <c r="A27" s="32" t="s">
        <v>38</v>
      </c>
      <c r="B27" s="33">
        <v>1</v>
      </c>
      <c r="C27" s="34" t="s">
        <v>22</v>
      </c>
      <c r="D27" s="35"/>
      <c r="E27" s="34"/>
      <c r="F27" s="35"/>
      <c r="G27" s="34"/>
      <c r="H27" s="35"/>
      <c r="I27" s="34"/>
      <c r="J27" s="35"/>
      <c r="K27" s="34"/>
      <c r="L27" s="35"/>
    </row>
    <row r="28" spans="1:12" ht="12.5" outlineLevel="1" x14ac:dyDescent="0.25">
      <c r="A28" s="32" t="s">
        <v>39</v>
      </c>
      <c r="B28" s="33">
        <v>1</v>
      </c>
      <c r="C28" s="34" t="s">
        <v>22</v>
      </c>
      <c r="D28" s="35"/>
      <c r="E28" s="34"/>
      <c r="F28" s="35"/>
      <c r="G28" s="34"/>
      <c r="H28" s="35"/>
      <c r="I28" s="34"/>
      <c r="J28" s="35"/>
      <c r="K28" s="34"/>
      <c r="L28" s="35"/>
    </row>
    <row r="29" spans="1:12" ht="12.5" outlineLevel="1" x14ac:dyDescent="0.25">
      <c r="A29" s="32" t="s">
        <v>40</v>
      </c>
      <c r="B29" s="33">
        <v>1</v>
      </c>
      <c r="C29" s="34" t="s">
        <v>22</v>
      </c>
      <c r="D29" s="35"/>
      <c r="E29" s="34"/>
      <c r="F29" s="35"/>
      <c r="G29" s="34"/>
      <c r="H29" s="35"/>
      <c r="I29" s="34"/>
      <c r="J29" s="35"/>
      <c r="K29" s="34"/>
      <c r="L29" s="35"/>
    </row>
    <row r="30" spans="1:12" ht="12.5" outlineLevel="1" x14ac:dyDescent="0.25">
      <c r="A30" s="32" t="s">
        <v>41</v>
      </c>
      <c r="B30" s="33">
        <v>1</v>
      </c>
      <c r="C30" s="34" t="s">
        <v>22</v>
      </c>
      <c r="D30" s="35"/>
      <c r="E30" s="34"/>
      <c r="F30" s="35"/>
      <c r="G30" s="34"/>
      <c r="H30" s="35"/>
      <c r="I30" s="34"/>
      <c r="J30" s="35"/>
      <c r="K30" s="34"/>
      <c r="L30" s="35"/>
    </row>
    <row r="31" spans="1:12" ht="12.5" outlineLevel="1" x14ac:dyDescent="0.25">
      <c r="A31" s="32" t="s">
        <v>42</v>
      </c>
      <c r="B31" s="33">
        <v>1</v>
      </c>
      <c r="C31" s="34" t="s">
        <v>22</v>
      </c>
      <c r="D31" s="35"/>
      <c r="E31" s="34"/>
      <c r="F31" s="35"/>
      <c r="G31" s="34"/>
      <c r="H31" s="35"/>
      <c r="I31" s="34"/>
      <c r="J31" s="35"/>
      <c r="K31" s="34"/>
      <c r="L31" s="35"/>
    </row>
    <row r="32" spans="1:12" ht="12.5" outlineLevel="1" x14ac:dyDescent="0.25">
      <c r="A32" s="32" t="s">
        <v>43</v>
      </c>
      <c r="B32" s="33">
        <v>1</v>
      </c>
      <c r="C32" s="34" t="s">
        <v>22</v>
      </c>
      <c r="D32" s="35"/>
      <c r="E32" s="34"/>
      <c r="F32" s="35"/>
      <c r="G32" s="34"/>
      <c r="H32" s="35"/>
      <c r="I32" s="34"/>
      <c r="J32" s="35"/>
      <c r="K32" s="34"/>
      <c r="L32" s="35"/>
    </row>
    <row r="33" spans="1:12" ht="12.5" outlineLevel="1" x14ac:dyDescent="0.25">
      <c r="A33" s="32" t="s">
        <v>44</v>
      </c>
      <c r="B33" s="33">
        <v>1</v>
      </c>
      <c r="C33" s="34" t="s">
        <v>22</v>
      </c>
      <c r="D33" s="35"/>
      <c r="E33" s="34"/>
      <c r="F33" s="35"/>
      <c r="G33" s="34"/>
      <c r="H33" s="35"/>
      <c r="I33" s="34"/>
      <c r="J33" s="35"/>
      <c r="K33" s="34"/>
      <c r="L33" s="35"/>
    </row>
    <row r="34" spans="1:12" ht="12.5" outlineLevel="1" x14ac:dyDescent="0.25">
      <c r="A34" s="48" t="s">
        <v>45</v>
      </c>
      <c r="B34" s="33"/>
      <c r="C34" s="50">
        <f>SUMPRODUCT(-- (C25:C33 = "Y"), $B$25:$B$33)</f>
        <v>9</v>
      </c>
      <c r="D34" s="35"/>
      <c r="E34" s="50">
        <f>SUMPRODUCT(-- (E25:E33 = "Y"), $B$25:$B$33)</f>
        <v>0</v>
      </c>
      <c r="F34" s="35"/>
      <c r="G34" s="50">
        <f>SUMPRODUCT(-- (G25:G33 = "Y"), $B$25:$B$33)</f>
        <v>0</v>
      </c>
      <c r="H34" s="35"/>
      <c r="I34" s="50">
        <f>SUMPRODUCT(-- (I25:I33 = "Y"), $B$25:$B$33)</f>
        <v>0</v>
      </c>
      <c r="J34" s="35"/>
      <c r="K34" s="50">
        <f>SUMPRODUCT(-- (K25:K33 = "Y"), $B$25:$B$33)</f>
        <v>0</v>
      </c>
      <c r="L34" s="35"/>
    </row>
    <row r="35" spans="1:12" ht="12.5" x14ac:dyDescent="0.25">
      <c r="A35" s="43" t="s">
        <v>98</v>
      </c>
      <c r="B35" s="44"/>
      <c r="C35" s="51"/>
      <c r="D35" s="46"/>
      <c r="E35" s="51"/>
      <c r="F35" s="46"/>
      <c r="G35" s="51"/>
      <c r="H35" s="46"/>
      <c r="I35" s="51"/>
      <c r="J35" s="46"/>
      <c r="K35" s="51"/>
      <c r="L35" s="46"/>
    </row>
    <row r="36" spans="1:12" ht="12.5" outlineLevel="1" x14ac:dyDescent="0.25">
      <c r="A36" s="32" t="s">
        <v>46</v>
      </c>
      <c r="B36" s="33">
        <v>1</v>
      </c>
      <c r="C36" s="34" t="s">
        <v>22</v>
      </c>
      <c r="D36" s="35"/>
      <c r="E36" s="34"/>
      <c r="F36" s="35"/>
      <c r="G36" s="34"/>
      <c r="H36" s="35"/>
      <c r="I36" s="34"/>
      <c r="J36" s="35"/>
      <c r="K36" s="34"/>
      <c r="L36" s="35"/>
    </row>
    <row r="37" spans="1:12" ht="12.5" outlineLevel="1" x14ac:dyDescent="0.25">
      <c r="A37" s="32" t="s">
        <v>47</v>
      </c>
      <c r="B37" s="33">
        <v>1</v>
      </c>
      <c r="C37" s="34" t="s">
        <v>22</v>
      </c>
      <c r="D37" s="35"/>
      <c r="E37" s="34"/>
      <c r="F37" s="35"/>
      <c r="G37" s="34"/>
      <c r="H37" s="35"/>
      <c r="I37" s="34"/>
      <c r="J37" s="35"/>
      <c r="K37" s="34"/>
      <c r="L37" s="35"/>
    </row>
    <row r="38" spans="1:12" ht="12.5" outlineLevel="1" x14ac:dyDescent="0.25">
      <c r="A38" s="32" t="s">
        <v>48</v>
      </c>
      <c r="B38" s="33">
        <v>1</v>
      </c>
      <c r="C38" s="34" t="s">
        <v>22</v>
      </c>
      <c r="D38" s="35"/>
      <c r="E38" s="34"/>
      <c r="F38" s="35"/>
      <c r="G38" s="34"/>
      <c r="H38" s="35"/>
      <c r="I38" s="34"/>
      <c r="J38" s="35"/>
      <c r="K38" s="34"/>
      <c r="L38" s="35"/>
    </row>
    <row r="39" spans="1:12" ht="12.5" outlineLevel="1" x14ac:dyDescent="0.25">
      <c r="A39" s="32" t="s">
        <v>49</v>
      </c>
      <c r="B39" s="33">
        <v>1</v>
      </c>
      <c r="C39" s="34" t="s">
        <v>22</v>
      </c>
      <c r="D39" s="35"/>
      <c r="E39" s="34"/>
      <c r="F39" s="35"/>
      <c r="G39" s="34"/>
      <c r="H39" s="35"/>
      <c r="I39" s="34"/>
      <c r="J39" s="35"/>
      <c r="K39" s="34"/>
      <c r="L39" s="35"/>
    </row>
    <row r="40" spans="1:12" ht="12.5" outlineLevel="1" x14ac:dyDescent="0.25">
      <c r="A40" s="32" t="s">
        <v>50</v>
      </c>
      <c r="B40" s="33">
        <v>1</v>
      </c>
      <c r="C40" s="34" t="s">
        <v>22</v>
      </c>
      <c r="D40" s="35"/>
      <c r="E40" s="34"/>
      <c r="F40" s="35"/>
      <c r="G40" s="34"/>
      <c r="H40" s="35"/>
      <c r="I40" s="34"/>
      <c r="J40" s="35"/>
      <c r="K40" s="34"/>
      <c r="L40" s="35"/>
    </row>
    <row r="41" spans="1:12" ht="12.5" outlineLevel="1" x14ac:dyDescent="0.25">
      <c r="A41" s="32" t="s">
        <v>51</v>
      </c>
      <c r="B41" s="33">
        <v>1</v>
      </c>
      <c r="C41" s="34" t="s">
        <v>22</v>
      </c>
      <c r="D41" s="35"/>
      <c r="E41" s="34"/>
      <c r="F41" s="35"/>
      <c r="G41" s="34"/>
      <c r="H41" s="35"/>
      <c r="I41" s="34"/>
      <c r="J41" s="35"/>
      <c r="K41" s="34"/>
      <c r="L41" s="35"/>
    </row>
    <row r="42" spans="1:12" ht="12.5" outlineLevel="1" x14ac:dyDescent="0.25">
      <c r="A42" s="32" t="s">
        <v>52</v>
      </c>
      <c r="B42" s="33">
        <v>1</v>
      </c>
      <c r="C42" s="34" t="s">
        <v>22</v>
      </c>
      <c r="D42" s="35"/>
      <c r="E42" s="34"/>
      <c r="F42" s="35"/>
      <c r="G42" s="34"/>
      <c r="H42" s="35"/>
      <c r="I42" s="34"/>
      <c r="J42" s="35"/>
      <c r="K42" s="34"/>
      <c r="L42" s="35"/>
    </row>
    <row r="43" spans="1:12" ht="12.5" outlineLevel="1" x14ac:dyDescent="0.25">
      <c r="A43" s="32" t="s">
        <v>53</v>
      </c>
      <c r="B43" s="33">
        <v>1</v>
      </c>
      <c r="C43" s="34" t="s">
        <v>22</v>
      </c>
      <c r="D43" s="35"/>
      <c r="E43" s="34"/>
      <c r="F43" s="35"/>
      <c r="G43" s="34"/>
      <c r="H43" s="35"/>
      <c r="I43" s="34"/>
      <c r="J43" s="35"/>
      <c r="K43" s="34"/>
      <c r="L43" s="35"/>
    </row>
    <row r="44" spans="1:12" ht="12.5" outlineLevel="1" x14ac:dyDescent="0.25">
      <c r="A44" s="32" t="s">
        <v>54</v>
      </c>
      <c r="B44" s="33">
        <v>1</v>
      </c>
      <c r="C44" s="34" t="s">
        <v>22</v>
      </c>
      <c r="D44" s="35"/>
      <c r="E44" s="34"/>
      <c r="F44" s="35"/>
      <c r="G44" s="34"/>
      <c r="H44" s="35"/>
      <c r="I44" s="34"/>
      <c r="J44" s="35"/>
      <c r="K44" s="34"/>
      <c r="L44" s="35"/>
    </row>
    <row r="45" spans="1:12" ht="12.5" outlineLevel="1" x14ac:dyDescent="0.25">
      <c r="A45" s="32" t="s">
        <v>55</v>
      </c>
      <c r="B45" s="33">
        <v>1</v>
      </c>
      <c r="C45" s="34" t="s">
        <v>22</v>
      </c>
      <c r="D45" s="35"/>
      <c r="E45" s="34"/>
      <c r="F45" s="35"/>
      <c r="G45" s="34"/>
      <c r="H45" s="35"/>
      <c r="I45" s="34"/>
      <c r="J45" s="35"/>
      <c r="K45" s="34"/>
      <c r="L45" s="35"/>
    </row>
    <row r="46" spans="1:12" ht="12.5" outlineLevel="1" x14ac:dyDescent="0.25">
      <c r="A46" s="52" t="s">
        <v>99</v>
      </c>
      <c r="B46" s="33"/>
      <c r="C46" s="50">
        <f>SUMPRODUCT( -- (C36:C45 = "Y"), $B$36:$B$45)</f>
        <v>10</v>
      </c>
      <c r="D46" s="35"/>
      <c r="E46" s="50">
        <f>SUMPRODUCT( -- (E36:E45 = "Y"), $B$36:$B$45)</f>
        <v>0</v>
      </c>
      <c r="F46" s="35"/>
      <c r="G46" s="50">
        <f>SUMPRODUCT( -- (G36:G45 = "Y"), $B$36:$B$45)</f>
        <v>0</v>
      </c>
      <c r="H46" s="35"/>
      <c r="I46" s="50">
        <f>SUMPRODUCT( -- (I36:I45 = "Y"), $B$36:$B$45)</f>
        <v>0</v>
      </c>
      <c r="J46" s="35"/>
      <c r="K46" s="50">
        <f>SUMPRODUCT( -- (K36:K45 = "Y"), $B$36:$B$45)</f>
        <v>0</v>
      </c>
      <c r="L46" s="35"/>
    </row>
    <row r="47" spans="1:12" ht="12.5" x14ac:dyDescent="0.25">
      <c r="A47" s="43" t="s">
        <v>56</v>
      </c>
      <c r="B47" s="44"/>
      <c r="C47" s="45"/>
      <c r="D47" s="46"/>
      <c r="E47" s="45"/>
      <c r="F47" s="46"/>
      <c r="G47" s="45"/>
      <c r="H47" s="46"/>
      <c r="I47" s="45"/>
      <c r="J47" s="46"/>
      <c r="K47" s="45"/>
      <c r="L47" s="46"/>
    </row>
    <row r="48" spans="1:12" ht="12.5" outlineLevel="1" x14ac:dyDescent="0.25">
      <c r="A48" s="32" t="s">
        <v>57</v>
      </c>
      <c r="B48" s="33">
        <v>1</v>
      </c>
      <c r="C48" s="34" t="s">
        <v>22</v>
      </c>
      <c r="D48" s="35"/>
      <c r="E48" s="34"/>
      <c r="F48" s="35"/>
      <c r="G48" s="34"/>
      <c r="H48" s="35"/>
      <c r="I48" s="34"/>
      <c r="J48" s="35"/>
      <c r="K48" s="34"/>
      <c r="L48" s="35"/>
    </row>
    <row r="49" spans="1:12" ht="12.5" outlineLevel="1" x14ac:dyDescent="0.25">
      <c r="A49" s="32" t="s">
        <v>58</v>
      </c>
      <c r="B49" s="33">
        <v>1</v>
      </c>
      <c r="C49" s="34" t="s">
        <v>22</v>
      </c>
      <c r="D49" s="35"/>
      <c r="E49" s="34"/>
      <c r="F49" s="35"/>
      <c r="G49" s="34"/>
      <c r="H49" s="35"/>
      <c r="I49" s="34"/>
      <c r="J49" s="35"/>
      <c r="K49" s="34"/>
      <c r="L49" s="35"/>
    </row>
    <row r="50" spans="1:12" ht="12.5" outlineLevel="1" x14ac:dyDescent="0.25">
      <c r="A50" s="32" t="s">
        <v>59</v>
      </c>
      <c r="B50" s="33">
        <v>1</v>
      </c>
      <c r="C50" s="34" t="s">
        <v>22</v>
      </c>
      <c r="D50" s="35"/>
      <c r="E50" s="34"/>
      <c r="F50" s="35"/>
      <c r="G50" s="34"/>
      <c r="H50" s="35"/>
      <c r="I50" s="34"/>
      <c r="J50" s="35"/>
      <c r="K50" s="34"/>
      <c r="L50" s="35"/>
    </row>
    <row r="51" spans="1:12" ht="12.5" outlineLevel="1" x14ac:dyDescent="0.25">
      <c r="A51" s="32" t="s">
        <v>60</v>
      </c>
      <c r="B51" s="33">
        <v>1</v>
      </c>
      <c r="C51" s="34" t="s">
        <v>22</v>
      </c>
      <c r="D51" s="35"/>
      <c r="E51" s="34"/>
      <c r="F51" s="35"/>
      <c r="G51" s="34"/>
      <c r="H51" s="35"/>
      <c r="I51" s="34"/>
      <c r="J51" s="35"/>
      <c r="K51" s="34"/>
      <c r="L51" s="35"/>
    </row>
    <row r="52" spans="1:12" ht="12.5" outlineLevel="1" x14ac:dyDescent="0.25">
      <c r="A52" s="32" t="s">
        <v>61</v>
      </c>
      <c r="B52" s="33">
        <v>1</v>
      </c>
      <c r="C52" s="34" t="s">
        <v>22</v>
      </c>
      <c r="D52" s="35"/>
      <c r="E52" s="34"/>
      <c r="F52" s="35"/>
      <c r="G52" s="34"/>
      <c r="H52" s="35"/>
      <c r="I52" s="34"/>
      <c r="J52" s="35"/>
      <c r="K52" s="34"/>
      <c r="L52" s="35"/>
    </row>
    <row r="53" spans="1:12" ht="12.5" outlineLevel="1" x14ac:dyDescent="0.25">
      <c r="A53" s="32" t="s">
        <v>62</v>
      </c>
      <c r="B53" s="33">
        <v>1</v>
      </c>
      <c r="C53" s="34" t="s">
        <v>22</v>
      </c>
      <c r="D53" s="35"/>
      <c r="E53" s="34"/>
      <c r="F53" s="35"/>
      <c r="G53" s="34"/>
      <c r="H53" s="35"/>
      <c r="I53" s="34"/>
      <c r="J53" s="35"/>
      <c r="K53" s="34"/>
      <c r="L53" s="35"/>
    </row>
    <row r="54" spans="1:12" ht="12.5" outlineLevel="1" x14ac:dyDescent="0.25">
      <c r="A54" s="32" t="s">
        <v>63</v>
      </c>
      <c r="B54" s="33">
        <v>1</v>
      </c>
      <c r="C54" s="34" t="s">
        <v>22</v>
      </c>
      <c r="D54" s="35"/>
      <c r="E54" s="34"/>
      <c r="F54" s="35"/>
      <c r="G54" s="34"/>
      <c r="H54" s="35"/>
      <c r="I54" s="34"/>
      <c r="J54" s="35"/>
      <c r="K54" s="34"/>
      <c r="L54" s="35"/>
    </row>
    <row r="55" spans="1:12" ht="12.5" outlineLevel="1" x14ac:dyDescent="0.25">
      <c r="A55" s="52" t="s">
        <v>64</v>
      </c>
      <c r="B55" s="33"/>
      <c r="C55" s="50">
        <f>SUMPRODUCT(-- (C48:C54 = "Y"), $B$48:$B$54)</f>
        <v>7</v>
      </c>
      <c r="D55" s="35"/>
      <c r="E55" s="50">
        <f>SUMPRODUCT(-- (E48:E54 = "Y"), $B$48:$B$54)</f>
        <v>0</v>
      </c>
      <c r="F55" s="35"/>
      <c r="G55" s="50">
        <f>SUMPRODUCT(-- (G48:G54 = "Y"), $B$48:$B$54)</f>
        <v>0</v>
      </c>
      <c r="H55" s="35"/>
      <c r="I55" s="50">
        <f>SUMPRODUCT(-- (I48:I54 = "Y"), $B$48:$B$54)</f>
        <v>0</v>
      </c>
      <c r="J55" s="35"/>
      <c r="K55" s="50">
        <f>SUMPRODUCT(-- (K48:K54 = "Y"), $B$48:$B$54)</f>
        <v>0</v>
      </c>
      <c r="L55" s="35"/>
    </row>
    <row r="56" spans="1:12" ht="25" x14ac:dyDescent="0.25">
      <c r="A56" s="53" t="s">
        <v>65</v>
      </c>
      <c r="B56" s="37"/>
      <c r="C56" s="22" t="s">
        <v>66</v>
      </c>
      <c r="D56" s="23" t="s">
        <v>67</v>
      </c>
      <c r="E56" s="24" t="s">
        <v>66</v>
      </c>
      <c r="F56" s="25" t="s">
        <v>67</v>
      </c>
      <c r="G56" s="26" t="s">
        <v>66</v>
      </c>
      <c r="H56" s="27" t="s">
        <v>67</v>
      </c>
      <c r="I56" s="28" t="s">
        <v>66</v>
      </c>
      <c r="J56" s="29" t="s">
        <v>67</v>
      </c>
      <c r="K56" s="30" t="s">
        <v>66</v>
      </c>
      <c r="L56" s="31" t="s">
        <v>67</v>
      </c>
    </row>
    <row r="57" spans="1:12" ht="12.5" x14ac:dyDescent="0.25">
      <c r="A57" s="32" t="s">
        <v>68</v>
      </c>
      <c r="B57" s="33">
        <v>1</v>
      </c>
      <c r="C57" s="80" t="s">
        <v>69</v>
      </c>
      <c r="D57" s="35"/>
      <c r="E57" s="34"/>
      <c r="F57" s="35"/>
      <c r="G57" s="34"/>
      <c r="H57" s="35"/>
      <c r="I57" s="34"/>
      <c r="J57" s="35"/>
      <c r="K57" s="34"/>
      <c r="L57" s="35"/>
    </row>
    <row r="58" spans="1:12" ht="12.5" x14ac:dyDescent="0.25">
      <c r="A58" s="32" t="s">
        <v>70</v>
      </c>
      <c r="B58" s="33">
        <v>1</v>
      </c>
      <c r="C58" s="80" t="s">
        <v>69</v>
      </c>
      <c r="D58" s="35"/>
      <c r="E58" s="34"/>
      <c r="F58" s="35"/>
      <c r="G58" s="34"/>
      <c r="H58" s="35"/>
      <c r="I58" s="34"/>
      <c r="J58" s="35"/>
      <c r="K58" s="34"/>
      <c r="L58" s="35"/>
    </row>
    <row r="59" spans="1:12" ht="12.5" x14ac:dyDescent="0.25">
      <c r="A59" s="32" t="s">
        <v>71</v>
      </c>
      <c r="B59" s="33">
        <v>1</v>
      </c>
      <c r="C59" s="80" t="s">
        <v>69</v>
      </c>
      <c r="D59" s="35"/>
      <c r="E59" s="34"/>
      <c r="F59" s="35"/>
      <c r="G59" s="34"/>
      <c r="H59" s="35"/>
      <c r="I59" s="34"/>
      <c r="J59" s="35"/>
      <c r="K59" s="34"/>
      <c r="L59" s="35"/>
    </row>
    <row r="60" spans="1:12" ht="12.5" x14ac:dyDescent="0.25">
      <c r="A60" s="32" t="s">
        <v>72</v>
      </c>
      <c r="B60" s="33">
        <v>1</v>
      </c>
      <c r="C60" s="80" t="s">
        <v>69</v>
      </c>
      <c r="D60" s="35"/>
      <c r="E60" s="34"/>
      <c r="F60" s="35"/>
      <c r="G60" s="34"/>
      <c r="H60" s="35"/>
      <c r="I60" s="34"/>
      <c r="J60" s="35"/>
      <c r="K60" s="34"/>
      <c r="L60" s="35"/>
    </row>
    <row r="61" spans="1:12" ht="12.5" x14ac:dyDescent="0.25">
      <c r="A61" s="32" t="s">
        <v>73</v>
      </c>
      <c r="B61" s="33">
        <v>1</v>
      </c>
      <c r="C61" s="80" t="s">
        <v>69</v>
      </c>
      <c r="D61" s="35"/>
      <c r="E61" s="34"/>
      <c r="F61" s="35"/>
      <c r="G61" s="34"/>
      <c r="H61" s="35"/>
      <c r="I61" s="34"/>
      <c r="J61" s="35"/>
      <c r="K61" s="34"/>
      <c r="L61" s="35"/>
    </row>
    <row r="62" spans="1:12" ht="12.5" x14ac:dyDescent="0.25">
      <c r="A62" s="54" t="s">
        <v>74</v>
      </c>
      <c r="B62" s="41"/>
      <c r="C62" s="50">
        <f>SUMPRODUCT(-- (C57:C61 = "Y"), $B$57:$B$61)</f>
        <v>0</v>
      </c>
      <c r="D62" s="35"/>
      <c r="E62" s="50">
        <f>SUMPRODUCT(-- (E57:E61 = "Y"), $B$57:$B$61)</f>
        <v>0</v>
      </c>
      <c r="F62" s="35"/>
      <c r="G62" s="50">
        <f>SUMPRODUCT(-- (G57:G61 = "Y"), $B$57:$B$61)</f>
        <v>0</v>
      </c>
      <c r="H62" s="35"/>
      <c r="I62" s="50">
        <f>SUMPRODUCT(-- (I57:I61 = "Y"), $B$57:$B$61)</f>
        <v>0</v>
      </c>
      <c r="J62" s="35"/>
      <c r="K62" s="50">
        <f>SUMPRODUCT(-- (K57:K61 = "Y"), $B$57:$B$61)</f>
        <v>0</v>
      </c>
      <c r="L62" s="35"/>
    </row>
    <row r="63" spans="1:12" ht="25" x14ac:dyDescent="0.25">
      <c r="A63" s="36" t="s">
        <v>75</v>
      </c>
      <c r="B63" s="37"/>
      <c r="C63" s="22" t="s">
        <v>96</v>
      </c>
      <c r="D63" s="23" t="s">
        <v>20</v>
      </c>
      <c r="E63" s="24" t="s">
        <v>97</v>
      </c>
      <c r="F63" s="25" t="s">
        <v>20</v>
      </c>
      <c r="G63" s="26" t="s">
        <v>97</v>
      </c>
      <c r="H63" s="27" t="s">
        <v>20</v>
      </c>
      <c r="I63" s="28" t="s">
        <v>97</v>
      </c>
      <c r="J63" s="29" t="s">
        <v>20</v>
      </c>
      <c r="K63" s="30" t="s">
        <v>97</v>
      </c>
      <c r="L63" s="31" t="s">
        <v>20</v>
      </c>
    </row>
    <row r="64" spans="1:12" ht="12.5" x14ac:dyDescent="0.25">
      <c r="A64" s="32" t="s">
        <v>76</v>
      </c>
      <c r="B64" s="33">
        <v>1</v>
      </c>
      <c r="C64" s="34" t="s">
        <v>22</v>
      </c>
      <c r="D64" s="35"/>
      <c r="E64" s="34"/>
      <c r="F64" s="35"/>
      <c r="G64" s="34"/>
      <c r="H64" s="35"/>
      <c r="I64" s="34"/>
      <c r="J64" s="35"/>
      <c r="K64" s="34"/>
      <c r="L64" s="35"/>
    </row>
    <row r="65" spans="1:12" ht="12.5" x14ac:dyDescent="0.25">
      <c r="A65" s="32" t="s">
        <v>77</v>
      </c>
      <c r="B65" s="33">
        <v>1</v>
      </c>
      <c r="C65" s="34" t="s">
        <v>22</v>
      </c>
      <c r="D65" s="35"/>
      <c r="E65" s="34"/>
      <c r="F65" s="35"/>
      <c r="G65" s="34"/>
      <c r="H65" s="35"/>
      <c r="I65" s="34"/>
      <c r="J65" s="35"/>
      <c r="K65" s="34"/>
      <c r="L65" s="35"/>
    </row>
    <row r="66" spans="1:12" ht="12.5" x14ac:dyDescent="0.25">
      <c r="A66" s="32" t="s">
        <v>78</v>
      </c>
      <c r="B66" s="33">
        <v>1</v>
      </c>
      <c r="C66" s="34" t="s">
        <v>22</v>
      </c>
      <c r="D66" s="35"/>
      <c r="E66" s="34"/>
      <c r="F66" s="35"/>
      <c r="G66" s="34"/>
      <c r="H66" s="35"/>
      <c r="I66" s="34"/>
      <c r="J66" s="35"/>
      <c r="K66" s="34"/>
      <c r="L66" s="35"/>
    </row>
    <row r="67" spans="1:12" ht="12.5" x14ac:dyDescent="0.25">
      <c r="A67" s="32" t="s">
        <v>79</v>
      </c>
      <c r="B67" s="33">
        <v>1</v>
      </c>
      <c r="C67" s="34" t="s">
        <v>22</v>
      </c>
      <c r="D67" s="35"/>
      <c r="E67" s="34"/>
      <c r="F67" s="35"/>
      <c r="G67" s="34"/>
      <c r="H67" s="35"/>
      <c r="I67" s="34"/>
      <c r="J67" s="35"/>
      <c r="K67" s="34"/>
      <c r="L67" s="35"/>
    </row>
    <row r="68" spans="1:12" ht="12.5" x14ac:dyDescent="0.25">
      <c r="A68" s="48" t="s">
        <v>5</v>
      </c>
      <c r="B68" s="33"/>
      <c r="C68" s="50">
        <f>SUMPRODUCT(-- (C64:C67 = "Y"), $B$64:$B$67)</f>
        <v>4</v>
      </c>
      <c r="D68" s="35"/>
      <c r="E68" s="50">
        <f>SUMPRODUCT(-- (E64:E67 = "Y"), $B$64:$B$67)</f>
        <v>0</v>
      </c>
      <c r="F68" s="35"/>
      <c r="G68" s="50">
        <f>SUMPRODUCT(-- (G64:G67 = "Y"), $B$64:$B$67)</f>
        <v>0</v>
      </c>
      <c r="H68" s="35"/>
      <c r="I68" s="50">
        <f>SUMPRODUCT(-- (I64:I67 = "Y"), $B$64:$B$67)</f>
        <v>0</v>
      </c>
      <c r="J68" s="35"/>
      <c r="K68" s="50">
        <f>SUMPRODUCT(-- (K64:K67 = "Y"), $B$64:$B$67)</f>
        <v>0</v>
      </c>
      <c r="L68" s="35"/>
    </row>
    <row r="69" spans="1:12" ht="25" collapsed="1" x14ac:dyDescent="0.25">
      <c r="A69" s="36" t="s">
        <v>80</v>
      </c>
      <c r="B69" s="37"/>
      <c r="C69" s="22" t="s">
        <v>101</v>
      </c>
      <c r="D69" s="23" t="s">
        <v>101</v>
      </c>
      <c r="E69" s="24" t="s">
        <v>101</v>
      </c>
      <c r="F69" s="25" t="s">
        <v>101</v>
      </c>
      <c r="G69" s="26" t="s">
        <v>101</v>
      </c>
      <c r="H69" s="27" t="s">
        <v>101</v>
      </c>
      <c r="I69" s="28" t="s">
        <v>101</v>
      </c>
      <c r="J69" s="29" t="s">
        <v>101</v>
      </c>
      <c r="K69" s="30" t="s">
        <v>101</v>
      </c>
      <c r="L69" s="31" t="s">
        <v>101</v>
      </c>
    </row>
    <row r="70" spans="1:12" ht="12.5" hidden="1" outlineLevel="1" x14ac:dyDescent="0.25">
      <c r="A70" s="55" t="s">
        <v>81</v>
      </c>
      <c r="B70" s="33"/>
      <c r="C70" s="34"/>
      <c r="D70" s="35"/>
      <c r="E70" s="34"/>
      <c r="F70" s="35"/>
      <c r="G70" s="34"/>
      <c r="H70" s="35"/>
      <c r="I70" s="34"/>
      <c r="J70" s="35"/>
      <c r="K70" s="34"/>
      <c r="L70" s="35"/>
    </row>
    <row r="71" spans="1:12" ht="12.5" hidden="1" outlineLevel="1" x14ac:dyDescent="0.25">
      <c r="A71" s="55" t="s">
        <v>82</v>
      </c>
      <c r="B71" s="33"/>
      <c r="C71" s="34"/>
      <c r="D71" s="35"/>
      <c r="E71" s="34"/>
      <c r="F71" s="35"/>
      <c r="G71" s="34"/>
      <c r="H71" s="35"/>
      <c r="I71" s="34"/>
      <c r="J71" s="35"/>
      <c r="K71" s="34"/>
      <c r="L71" s="35"/>
    </row>
    <row r="72" spans="1:12" ht="12.5" hidden="1" outlineLevel="1" x14ac:dyDescent="0.25">
      <c r="A72" s="55" t="s">
        <v>83</v>
      </c>
      <c r="B72" s="33"/>
      <c r="C72" s="34"/>
      <c r="D72" s="35"/>
      <c r="E72" s="34"/>
      <c r="F72" s="35"/>
      <c r="G72" s="34"/>
      <c r="H72" s="35"/>
      <c r="I72" s="34"/>
      <c r="J72" s="35"/>
      <c r="K72" s="34"/>
      <c r="L72" s="35"/>
    </row>
    <row r="73" spans="1:12" ht="12.5" hidden="1" outlineLevel="1" x14ac:dyDescent="0.25">
      <c r="B73" s="33"/>
      <c r="C73" s="34"/>
      <c r="D73" s="35"/>
      <c r="E73" s="34"/>
      <c r="F73" s="35"/>
      <c r="G73" s="34"/>
      <c r="H73" s="35"/>
      <c r="I73" s="34"/>
      <c r="J73" s="35"/>
      <c r="K73" s="34"/>
      <c r="L73" s="35"/>
    </row>
    <row r="74" spans="1:12" ht="12.5" x14ac:dyDescent="0.25">
      <c r="A74" s="56" t="s">
        <v>81</v>
      </c>
      <c r="B74" s="57">
        <v>1</v>
      </c>
      <c r="C74" s="80" t="s">
        <v>69</v>
      </c>
      <c r="D74" s="35"/>
      <c r="E74" s="58"/>
      <c r="F74" s="35"/>
      <c r="G74" s="58"/>
      <c r="H74" s="35"/>
      <c r="I74" s="58"/>
      <c r="J74" s="35"/>
      <c r="K74" s="58"/>
      <c r="L74" s="35"/>
    </row>
    <row r="75" spans="1:12" ht="12.5" x14ac:dyDescent="0.25">
      <c r="A75" s="56" t="s">
        <v>84</v>
      </c>
      <c r="B75" s="57">
        <v>1</v>
      </c>
      <c r="C75" s="80" t="s">
        <v>69</v>
      </c>
      <c r="D75" s="35"/>
      <c r="E75" s="58"/>
      <c r="F75" s="35"/>
      <c r="G75" s="58"/>
      <c r="H75" s="35"/>
      <c r="I75" s="58"/>
      <c r="J75" s="35"/>
      <c r="K75" s="58"/>
      <c r="L75" s="35"/>
    </row>
    <row r="76" spans="1:12" ht="12.5" x14ac:dyDescent="0.25">
      <c r="A76" s="56" t="s">
        <v>85</v>
      </c>
      <c r="B76" s="57">
        <v>1</v>
      </c>
      <c r="C76" s="80" t="s">
        <v>69</v>
      </c>
      <c r="D76" s="35"/>
      <c r="E76" s="58"/>
      <c r="F76" s="35"/>
      <c r="G76" s="58"/>
      <c r="H76" s="35"/>
      <c r="I76" s="58"/>
      <c r="J76" s="35"/>
      <c r="K76" s="58"/>
      <c r="L76" s="35"/>
    </row>
    <row r="77" spans="1:12" ht="12.5" x14ac:dyDescent="0.25">
      <c r="A77" s="59" t="s">
        <v>6</v>
      </c>
      <c r="B77" s="60"/>
      <c r="C77" s="50">
        <f>SUMPRODUCT(-- (C74:C76 = "Y"), $B$74:$B$76)</f>
        <v>0</v>
      </c>
      <c r="D77" s="35"/>
      <c r="E77" s="50">
        <f>SUMPRODUCT(-- (E74:E76 = "Y"), $B$74:$B$76)</f>
        <v>0</v>
      </c>
      <c r="F77" s="35"/>
      <c r="G77" s="50">
        <f>SUMPRODUCT(-- (G74:G76 = "Y"), $B$74:$B$76)</f>
        <v>0</v>
      </c>
      <c r="H77" s="35"/>
      <c r="I77" s="50">
        <f>SUMPRODUCT(-- (I74:I76 = "Y"), $B$74:$B$76)</f>
        <v>0</v>
      </c>
      <c r="J77" s="35"/>
      <c r="K77" s="50">
        <f>SUMPRODUCT(-- (K74:K76 = "Y"), $B$74:$B$76)</f>
        <v>0</v>
      </c>
      <c r="L77" s="35"/>
    </row>
    <row r="78" spans="1:12" ht="25" x14ac:dyDescent="0.25">
      <c r="A78" s="36" t="s">
        <v>86</v>
      </c>
      <c r="B78" s="37"/>
      <c r="C78" s="22" t="s">
        <v>101</v>
      </c>
      <c r="D78" s="23" t="s">
        <v>101</v>
      </c>
      <c r="E78" s="24" t="s">
        <v>101</v>
      </c>
      <c r="F78" s="25" t="s">
        <v>101</v>
      </c>
      <c r="G78" s="26" t="s">
        <v>101</v>
      </c>
      <c r="H78" s="27" t="s">
        <v>101</v>
      </c>
      <c r="I78" s="28" t="s">
        <v>101</v>
      </c>
      <c r="J78" s="29" t="s">
        <v>101</v>
      </c>
      <c r="K78" s="30" t="s">
        <v>101</v>
      </c>
      <c r="L78" s="31" t="s">
        <v>101</v>
      </c>
    </row>
    <row r="79" spans="1:12" ht="12.5" x14ac:dyDescent="0.25">
      <c r="A79" s="55" t="s">
        <v>87</v>
      </c>
      <c r="B79" s="33">
        <v>1</v>
      </c>
      <c r="C79" s="80" t="s">
        <v>69</v>
      </c>
      <c r="D79" s="35"/>
      <c r="E79" s="34"/>
      <c r="F79" s="35"/>
      <c r="G79" s="34"/>
      <c r="H79" s="35"/>
      <c r="I79" s="34"/>
      <c r="J79" s="35"/>
      <c r="K79" s="34"/>
      <c r="L79" s="35"/>
    </row>
    <row r="80" spans="1:12" ht="12.5" x14ac:dyDescent="0.25">
      <c r="A80" s="56" t="s">
        <v>100</v>
      </c>
      <c r="B80" s="57">
        <v>1</v>
      </c>
      <c r="C80" s="80" t="s">
        <v>69</v>
      </c>
      <c r="D80" s="35"/>
      <c r="E80" s="34"/>
      <c r="F80" s="35"/>
      <c r="G80" s="34"/>
      <c r="H80" s="35"/>
      <c r="I80" s="34"/>
      <c r="J80" s="35"/>
      <c r="K80" s="34"/>
      <c r="L80" s="35"/>
    </row>
    <row r="81" spans="1:12" ht="12.5" x14ac:dyDescent="0.25">
      <c r="A81" s="61" t="s">
        <v>88</v>
      </c>
      <c r="B81" s="62"/>
      <c r="C81" s="50">
        <f>SUMPRODUCT(-- (C79:C80 = "Y"), $B$79:$B$80)</f>
        <v>0</v>
      </c>
      <c r="D81" s="35"/>
      <c r="E81" s="50">
        <f>SUMPRODUCT(-- (E79:E80 = "Y"), $B$79:$B$80)</f>
        <v>0</v>
      </c>
      <c r="F81" s="35"/>
      <c r="G81" s="50">
        <f>SUMPRODUCT(-- (G79:G80 = "Y"), $B$79:$B$80)</f>
        <v>0</v>
      </c>
      <c r="H81" s="35"/>
      <c r="I81" s="50">
        <f>SUMPRODUCT(-- (I79:I80 = "Y"), $B$79:$B$80)</f>
        <v>0</v>
      </c>
      <c r="J81" s="35"/>
      <c r="K81" s="50">
        <f>SUMPRODUCT(-- (K79:K80 = "Y"), $B$79:$B$80)</f>
        <v>0</v>
      </c>
      <c r="L81" s="35"/>
    </row>
    <row r="82" spans="1:12" ht="25" x14ac:dyDescent="0.25">
      <c r="A82" s="36" t="s">
        <v>89</v>
      </c>
      <c r="B82" s="37"/>
      <c r="C82" s="22" t="s">
        <v>96</v>
      </c>
      <c r="D82" s="23" t="s">
        <v>20</v>
      </c>
      <c r="E82" s="24" t="s">
        <v>97</v>
      </c>
      <c r="F82" s="25" t="s">
        <v>20</v>
      </c>
      <c r="G82" s="26" t="s">
        <v>97</v>
      </c>
      <c r="H82" s="27" t="s">
        <v>20</v>
      </c>
      <c r="I82" s="28" t="s">
        <v>97</v>
      </c>
      <c r="J82" s="29" t="s">
        <v>20</v>
      </c>
      <c r="K82" s="30" t="s">
        <v>97</v>
      </c>
      <c r="L82" s="31" t="s">
        <v>20</v>
      </c>
    </row>
    <row r="83" spans="1:12" ht="12.5" x14ac:dyDescent="0.25">
      <c r="A83" s="20" t="s">
        <v>90</v>
      </c>
      <c r="B83" s="33">
        <v>1</v>
      </c>
      <c r="C83" s="80" t="s">
        <v>69</v>
      </c>
      <c r="D83" s="35"/>
      <c r="E83" s="34"/>
      <c r="F83" s="35"/>
      <c r="G83" s="34"/>
      <c r="H83" s="35"/>
      <c r="I83" s="34"/>
      <c r="J83" s="35"/>
      <c r="K83" s="34"/>
      <c r="L83" s="35"/>
    </row>
    <row r="84" spans="1:12" ht="12.5" x14ac:dyDescent="0.25">
      <c r="A84" s="20" t="s">
        <v>91</v>
      </c>
      <c r="B84" s="33">
        <v>1</v>
      </c>
      <c r="C84" s="80" t="s">
        <v>69</v>
      </c>
      <c r="D84" s="35"/>
      <c r="E84" s="34"/>
      <c r="F84" s="35"/>
      <c r="G84" s="34"/>
      <c r="H84" s="35"/>
      <c r="I84" s="34"/>
      <c r="J84" s="35"/>
      <c r="K84" s="34"/>
      <c r="L84" s="35"/>
    </row>
    <row r="85" spans="1:12" ht="12.5" x14ac:dyDescent="0.25">
      <c r="A85" s="20" t="s">
        <v>92</v>
      </c>
      <c r="B85" s="33">
        <v>1</v>
      </c>
      <c r="C85" s="80" t="s">
        <v>69</v>
      </c>
      <c r="D85" s="35"/>
      <c r="E85" s="34"/>
      <c r="F85" s="35"/>
      <c r="G85" s="34"/>
      <c r="H85" s="35"/>
      <c r="I85" s="34"/>
      <c r="J85" s="35"/>
      <c r="K85" s="34"/>
      <c r="L85" s="35"/>
    </row>
    <row r="86" spans="1:12" ht="12.5" x14ac:dyDescent="0.25">
      <c r="A86" s="20" t="s">
        <v>93</v>
      </c>
      <c r="B86" s="33">
        <v>1</v>
      </c>
      <c r="C86" s="80" t="s">
        <v>69</v>
      </c>
      <c r="D86" s="35"/>
      <c r="E86" s="34"/>
      <c r="F86" s="35"/>
      <c r="G86" s="34"/>
      <c r="H86" s="35"/>
      <c r="I86" s="34"/>
      <c r="J86" s="35"/>
      <c r="K86" s="34"/>
      <c r="L86" s="35"/>
    </row>
    <row r="87" spans="1:12" ht="14" x14ac:dyDescent="0.25">
      <c r="A87" s="48" t="s">
        <v>94</v>
      </c>
      <c r="B87" s="33"/>
      <c r="C87" s="63">
        <f>SUMPRODUCT(-- (C83:C86 = "Y"), $B$83:$B$86)</f>
        <v>0</v>
      </c>
      <c r="D87" s="35"/>
      <c r="E87" s="63">
        <f>SUMPRODUCT(-- (E83:E86 = "Y"), $B$83:$B$86)</f>
        <v>0</v>
      </c>
      <c r="F87" s="35"/>
      <c r="G87" s="63">
        <f>SUMPRODUCT(-- (G83:G86 = "Y"), $B$83:$B$86)</f>
        <v>0</v>
      </c>
      <c r="H87" s="35"/>
      <c r="I87" s="63">
        <f>SUMPRODUCT(-- (I83:I86 = "Y"), $B$83:$B$86)</f>
        <v>0</v>
      </c>
      <c r="J87" s="35"/>
      <c r="K87" s="63">
        <f>SUMPRODUCT(-- (K83:K86 = "Y"), $B$83:$B$86)</f>
        <v>0</v>
      </c>
      <c r="L87" s="35"/>
    </row>
    <row r="88" spans="1:12" ht="25" x14ac:dyDescent="0.25">
      <c r="A88" s="65" t="s">
        <v>102</v>
      </c>
      <c r="B88" s="66"/>
      <c r="C88" s="67" t="s">
        <v>101</v>
      </c>
      <c r="D88" s="68" t="s">
        <v>101</v>
      </c>
      <c r="E88" s="69" t="s">
        <v>101</v>
      </c>
      <c r="F88" s="70" t="s">
        <v>101</v>
      </c>
      <c r="G88" s="71" t="s">
        <v>101</v>
      </c>
      <c r="H88" s="72" t="s">
        <v>101</v>
      </c>
      <c r="I88" s="73" t="s">
        <v>101</v>
      </c>
      <c r="J88" s="74" t="s">
        <v>101</v>
      </c>
      <c r="K88" s="75" t="s">
        <v>101</v>
      </c>
      <c r="L88" s="76" t="s">
        <v>101</v>
      </c>
    </row>
    <row r="89" spans="1:12" ht="12.5" x14ac:dyDescent="0.25">
      <c r="A89" s="77" t="s">
        <v>103</v>
      </c>
      <c r="B89" s="77">
        <v>1</v>
      </c>
      <c r="C89" s="80" t="s">
        <v>69</v>
      </c>
      <c r="D89" s="77"/>
      <c r="E89" s="77"/>
      <c r="F89" s="77"/>
      <c r="G89" s="77"/>
      <c r="H89" s="77"/>
      <c r="I89" s="77"/>
      <c r="J89" s="77"/>
      <c r="K89" s="77"/>
      <c r="L89" s="77"/>
    </row>
    <row r="90" spans="1:12" ht="15.75" customHeight="1" x14ac:dyDescent="0.25">
      <c r="A90" s="78" t="s">
        <v>104</v>
      </c>
      <c r="B90" s="78">
        <v>1</v>
      </c>
      <c r="C90" s="80" t="s">
        <v>69</v>
      </c>
      <c r="D90" s="78"/>
      <c r="E90" s="78"/>
      <c r="F90" s="78"/>
      <c r="G90" s="78"/>
      <c r="H90" s="78"/>
      <c r="I90" s="78"/>
      <c r="J90" s="78"/>
      <c r="K90" s="78"/>
      <c r="L90" s="78"/>
    </row>
    <row r="91" spans="1:12" ht="15.75" customHeight="1" x14ac:dyDescent="0.25">
      <c r="A91" s="78" t="s">
        <v>105</v>
      </c>
      <c r="B91" s="78">
        <v>1</v>
      </c>
      <c r="C91" s="80" t="s">
        <v>69</v>
      </c>
      <c r="D91" s="78"/>
      <c r="E91" s="78"/>
      <c r="F91" s="78"/>
      <c r="G91" s="78"/>
      <c r="H91" s="78"/>
      <c r="I91" s="78"/>
      <c r="J91" s="78"/>
      <c r="K91" s="78"/>
      <c r="L91" s="78"/>
    </row>
    <row r="92" spans="1:12" ht="15.75" customHeight="1" x14ac:dyDescent="0.25">
      <c r="A92" s="78" t="s">
        <v>106</v>
      </c>
      <c r="B92" s="78">
        <v>1</v>
      </c>
      <c r="C92" s="80" t="s">
        <v>69</v>
      </c>
      <c r="D92" s="78"/>
      <c r="E92" s="78"/>
      <c r="F92" s="78"/>
      <c r="G92" s="78"/>
      <c r="H92" s="78"/>
      <c r="I92" s="78"/>
      <c r="J92" s="78"/>
      <c r="K92" s="78"/>
      <c r="L92" s="78"/>
    </row>
    <row r="93" spans="1:12" ht="15.75" customHeight="1" x14ac:dyDescent="0.25">
      <c r="A93" s="78" t="s">
        <v>107</v>
      </c>
      <c r="B93" s="78">
        <v>1</v>
      </c>
      <c r="C93" s="80" t="s">
        <v>69</v>
      </c>
      <c r="D93" s="78"/>
      <c r="E93" s="78"/>
      <c r="F93" s="78"/>
      <c r="G93" s="78"/>
      <c r="H93" s="78"/>
      <c r="I93" s="78"/>
      <c r="J93" s="78"/>
      <c r="K93" s="78"/>
      <c r="L93" s="78"/>
    </row>
    <row r="94" spans="1:12" ht="15.75" customHeight="1" x14ac:dyDescent="0.25">
      <c r="A94" s="79" t="s">
        <v>109</v>
      </c>
      <c r="B94" s="78"/>
      <c r="C94" s="63">
        <f>SUMPRODUCT(-- (C89:C93 = "Y"), $B$89:$B$93)</f>
        <v>0</v>
      </c>
      <c r="D94" s="78"/>
      <c r="E94" s="63">
        <f>SUMPRODUCT(-- (E89:E93 = "Y"), $B$89:$B$93)</f>
        <v>0</v>
      </c>
      <c r="F94" s="78"/>
      <c r="G94" s="63">
        <f>SUMPRODUCT(-- (G89:G93 = "Y"), $B$89:$B$93)</f>
        <v>0</v>
      </c>
      <c r="H94" s="78"/>
      <c r="I94" s="63">
        <f>SUMPRODUCT(-- (I89:I93 = "Y"), $B$89:$B$93)</f>
        <v>0</v>
      </c>
      <c r="J94" s="78"/>
      <c r="K94" s="63">
        <f>SUMPRODUCT(-- (K89:K93 = "Y"), $B$89:$B$93)</f>
        <v>0</v>
      </c>
      <c r="L94" s="78"/>
    </row>
  </sheetData>
  <protectedRanges>
    <protectedRange sqref="F15:L22" name="Range1"/>
  </protectedRanges>
  <mergeCells count="1">
    <mergeCell ref="A1:D1"/>
  </mergeCells>
  <hyperlinks>
    <hyperlink ref="C79:C80" r:id="rId1" display="Contact us for more details" xr:uid="{179D00E6-2063-4FC5-8675-AD96E496E4F5}"/>
    <hyperlink ref="C83:C86" r:id="rId2" display="Contact us for more details" xr:uid="{0090609C-882B-402C-803C-AA650CF91C46}"/>
    <hyperlink ref="C89:C93" r:id="rId3" display="Contact us for more details" xr:uid="{03F7BDAE-6BA2-4011-94E6-E5C2A0C20B0B}"/>
    <hyperlink ref="C74:C76" r:id="rId4" display="Contact us for more details" xr:uid="{015061E8-B459-45E1-8C0F-A5A8A85DF546}"/>
    <hyperlink ref="C57:C61" r:id="rId5" display="Contact us for more details" xr:uid="{C88A080D-8074-46B3-9CCF-DC8C8C2162DC}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Welcome</vt:lpstr>
      <vt:lpstr>Dashboard</vt:lpstr>
      <vt:lpstr>Vendor scoring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Gitanjali Maria</dc:creator>
  <cp:lastModifiedBy>Gitanjali Maria</cp:lastModifiedBy>
  <dcterms:created xsi:type="dcterms:W3CDTF">2021-11-22T19:00:43Z</dcterms:created>
  <dcterms:modified xsi:type="dcterms:W3CDTF">2021-11-25T11:22:18Z</dcterms:modified>
</cp:coreProperties>
</file>